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TELEMANN\Grups\GPAQ\GPAQ-COMU\Finançament\Dades Llibre de dades\Llibre de dades\Dades econòmiques 2024\"/>
    </mc:Choice>
  </mc:AlternateContent>
  <xr:revisionPtr revIDLastSave="0" documentId="13_ncr:1_{40E337B7-7E5B-4082-BFA9-AB6B2F226991}" xr6:coauthVersionLast="36" xr6:coauthVersionMax="36" xr10:uidLastSave="{00000000-0000-0000-0000-000000000000}"/>
  <bookViews>
    <workbookView xWindow="0" yWindow="0" windowWidth="17256" windowHeight="5352" xr2:uid="{00000000-000D-0000-FFFF-FFFF00000000}"/>
  </bookViews>
  <sheets>
    <sheet name="19-23" sheetId="2" r:id="rId1"/>
  </sheets>
  <externalReferences>
    <externalReference r:id="rId2"/>
    <externalReference r:id="rId3"/>
  </externalReferences>
  <definedNames>
    <definedName name="__6_1_1_a_22_6_00">[1]__6_1_1_a_22_6_00!$A$6:$E$31</definedName>
    <definedName name="_pa1" localSheetId="0">'19-23'!_pa1</definedName>
    <definedName name="_pa1">[0]!_pa1</definedName>
    <definedName name="_pa10" localSheetId="0">'19-23'!_pa10</definedName>
    <definedName name="_pa10">[0]!_pa10</definedName>
    <definedName name="_pa11" localSheetId="0">'19-23'!_pa11</definedName>
    <definedName name="_pa11">[0]!_pa11</definedName>
    <definedName name="_pa2" localSheetId="0">'19-23'!_pa2</definedName>
    <definedName name="_pa2">[0]!_pa2</definedName>
    <definedName name="_pa3" localSheetId="0">'19-23'!_pa3</definedName>
    <definedName name="_pa3">[0]!_pa3</definedName>
    <definedName name="_pa4" localSheetId="0">'19-23'!_pa4</definedName>
    <definedName name="_pa4">[0]!_pa4</definedName>
    <definedName name="_pa5" localSheetId="0">'19-23'!_pa5</definedName>
    <definedName name="_pa5">[0]!_pa5</definedName>
    <definedName name="_pa6" localSheetId="0">'19-23'!_pa6</definedName>
    <definedName name="_pa6">[0]!_pa6</definedName>
    <definedName name="_pa7" localSheetId="0">'19-23'!_pa7</definedName>
    <definedName name="_pa7">[0]!_pa7</definedName>
    <definedName name="_pa8" localSheetId="0">'19-23'!_pa8</definedName>
    <definedName name="_pa8">[0]!_pa8</definedName>
    <definedName name="_pa9" localSheetId="0">'19-23'!_pa9</definedName>
    <definedName name="_pa9">[0]!_pa9</definedName>
    <definedName name="A_impresión_IM" localSheetId="0">#REF!</definedName>
    <definedName name="A_impresión_IM">#REF!</definedName>
    <definedName name="adscr" localSheetId="0">'19-23'!adscr</definedName>
    <definedName name="adscr">[0]!adscr</definedName>
    <definedName name="Área_de_extracción2" localSheetId="0">#REF!</definedName>
    <definedName name="Área_de_extracción2">#REF!</definedName>
    <definedName name="_xlnm.Database" localSheetId="0">#REF!</definedName>
    <definedName name="_xlnm.Database">#REF!</definedName>
    <definedName name="base100" localSheetId="0">'19-23'!base100</definedName>
    <definedName name="base100">[0]!base100</definedName>
    <definedName name="Beques_de_mobilitat">[1]Beques_de_mobilitat!$A$6:$G$30</definedName>
    <definedName name="Beques_règim_general">[1]Beques_règim_general!$A$1:$D$25</definedName>
    <definedName name="curt" localSheetId="0">'19-23'!curt</definedName>
    <definedName name="curt">[0]!curt</definedName>
    <definedName name="dades" localSheetId="0">'19-23'!dades</definedName>
    <definedName name="dades">[0]!dades</definedName>
    <definedName name="_xlnm.Extract" localSheetId="0">[2]Índex!#REF!</definedName>
    <definedName name="_xlnm.Extract">[2]Índex!#REF!</definedName>
    <definedName name="llarg" localSheetId="0">'19-23'!llarg</definedName>
    <definedName name="llarg">[0]!llarg</definedName>
    <definedName name="propis" localSheetId="0">'19-23'!propis</definedName>
    <definedName name="propis">[0]!propis</definedName>
    <definedName name="tot" localSheetId="0">'19-23'!tot</definedName>
    <definedName name="tot">[0]!tot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G60" i="2"/>
  <c r="C60" i="2"/>
  <c r="G80" i="2" l="1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2" i="2"/>
  <c r="F72" i="2"/>
  <c r="E72" i="2"/>
  <c r="D72" i="2"/>
  <c r="C72" i="2"/>
  <c r="G71" i="2"/>
  <c r="G73" i="2" s="1"/>
  <c r="F71" i="2"/>
  <c r="E71" i="2"/>
  <c r="D71" i="2"/>
  <c r="C71" i="2"/>
  <c r="G70" i="2"/>
  <c r="F70" i="2"/>
  <c r="E70" i="2"/>
  <c r="D70" i="2"/>
  <c r="C70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F60" i="2"/>
  <c r="F61" i="2" s="1"/>
  <c r="E60" i="2"/>
  <c r="E61" i="2" s="1"/>
  <c r="D60" i="2"/>
  <c r="G59" i="2"/>
  <c r="F59" i="2"/>
  <c r="E59" i="2"/>
  <c r="D59" i="2"/>
  <c r="C61" i="2"/>
  <c r="G58" i="2"/>
  <c r="F58" i="2"/>
  <c r="E58" i="2"/>
  <c r="D58" i="2"/>
  <c r="C58" i="2"/>
  <c r="D73" i="2" l="1"/>
  <c r="D76" i="2" s="1"/>
  <c r="D61" i="2"/>
  <c r="E73" i="2"/>
  <c r="E76" i="2" s="1"/>
  <c r="D75" i="2"/>
  <c r="G61" i="2"/>
  <c r="F73" i="2"/>
  <c r="F76" i="2" s="1"/>
  <c r="C73" i="2"/>
  <c r="C75" i="2" s="1"/>
  <c r="G76" i="2"/>
  <c r="G75" i="2"/>
  <c r="E75" i="2" l="1"/>
  <c r="C76" i="2"/>
  <c r="F75" i="2"/>
</calcChain>
</file>

<file path=xl/sharedStrings.xml><?xml version="1.0" encoding="utf-8"?>
<sst xmlns="http://schemas.openxmlformats.org/spreadsheetml/2006/main" count="64" uniqueCount="43">
  <si>
    <t>LIQUIDACIÓ DEL PRESSUPOST (en € corrents)</t>
  </si>
  <si>
    <t>INGRESSOS</t>
  </si>
  <si>
    <t>Preus públics</t>
  </si>
  <si>
    <t>Prestació de serveis</t>
  </si>
  <si>
    <t>Venda de béns</t>
  </si>
  <si>
    <t>Reintegraments</t>
  </si>
  <si>
    <t>Altres ingressos</t>
  </si>
  <si>
    <t>Transferències corrents del sector públic estatal</t>
  </si>
  <si>
    <t>Transferències corrents de la Generalitat (subvenció ordinària)</t>
  </si>
  <si>
    <t>Altres transferències corrents de la Generalitat</t>
  </si>
  <si>
    <t>Transferències corrents d'empreses privades</t>
  </si>
  <si>
    <t>Transferències corrents de famílies i entitats sense finalitat lucre</t>
  </si>
  <si>
    <t>Transferències corrents de l'exterior</t>
  </si>
  <si>
    <t>Ingressos patrimonials</t>
  </si>
  <si>
    <t xml:space="preserve">Total ingressos corrents </t>
  </si>
  <si>
    <r>
      <t>Total despeses corrents</t>
    </r>
    <r>
      <rPr>
        <b/>
        <vertAlign val="superscript"/>
        <sz val="8"/>
        <color indexed="9"/>
        <rFont val="Arial"/>
        <family val="2"/>
      </rPr>
      <t xml:space="preserve"> (1)</t>
    </r>
  </si>
  <si>
    <r>
      <t xml:space="preserve">Subvenció pública per estudiant </t>
    </r>
    <r>
      <rPr>
        <b/>
        <vertAlign val="superscript"/>
        <sz val="8"/>
        <color indexed="9"/>
        <rFont val="Arial"/>
        <family val="2"/>
      </rPr>
      <t>(2)</t>
    </r>
  </si>
  <si>
    <t>(1) No s' inclouen les càrregues financeres derivades del programa d'inversions.</t>
  </si>
  <si>
    <t xml:space="preserve">Total ingressos corrents -sense despeses financeres- </t>
  </si>
  <si>
    <t>Preus públics Graus i Màsters (inclou ingressos per becàries/aris)+Subvenció Generalitat (ordinària)</t>
  </si>
  <si>
    <t>Preus públics Graus i Màsters (inclou ingressos per becàries/aris)+Subvenció Generalitat (ordinària) respecte total ingressos</t>
  </si>
  <si>
    <t>Total despeses corrents -sense despeses financeres-</t>
  </si>
  <si>
    <t>Preus públics Graus i Màsters (inclou ingressos per becàries/aris)</t>
  </si>
  <si>
    <t xml:space="preserve">Subvenció Generalitat </t>
  </si>
  <si>
    <t>Preus públics Graus i Màsters + subv. Ordinària</t>
  </si>
  <si>
    <t>Subvenció Generalitat (ordinària)</t>
  </si>
  <si>
    <t>Subvenció ordinària per estudiant/a (en € corrents)</t>
  </si>
  <si>
    <t>2019</t>
  </si>
  <si>
    <t>2020</t>
  </si>
  <si>
    <r>
      <t xml:space="preserve">(1)  </t>
    </r>
    <r>
      <rPr>
        <sz val="8"/>
        <color theme="3"/>
        <rFont val="Arial"/>
        <family val="2"/>
      </rPr>
      <t>No s'han considerat ni els ajuts i beques que l'estudiantat rep directament com a subvenció ni els costos que aquest soporta per desenvolupar el seus estudis</t>
    </r>
  </si>
  <si>
    <r>
      <t>(1)</t>
    </r>
    <r>
      <rPr>
        <sz val="8"/>
        <color theme="3"/>
        <rFont val="Arial"/>
        <family val="2"/>
      </rPr>
      <t xml:space="preserve"> No s'han considerat ni els ajuts i beques que l'estudiantat rep directament com a subvenció ni els costos que aquest soporta per desenvolupar el seus estudis</t>
    </r>
  </si>
  <si>
    <t>2021</t>
  </si>
  <si>
    <t>Anàlisi econòmica</t>
  </si>
  <si>
    <t>FINANÇAMENT CORRENT I SUBVENCIÓ PÚBLICA PER ESTUDIANT/A</t>
  </si>
  <si>
    <t>2022</t>
  </si>
  <si>
    <t>Transferències corrents d'altres ens públics</t>
  </si>
  <si>
    <t>Transferènices corrents d'altres ens públics</t>
  </si>
  <si>
    <t>2023</t>
  </si>
  <si>
    <t>(2) No s'inclouen els etudiants dels Centres adscrits. L'estudiant considerat és equivalent a temps complet (Estudiants Equivalents a Temps Complet = Crèdits matriculats Anuals / Crèdits teorics de la titulació anuals) del curs acadèmic 2022/2023.  No s'han inclòs les beques i ajuts que reben directament els estudiants.</t>
  </si>
  <si>
    <t>Font: Comptes anuals a 31 de desembre de 2023</t>
  </si>
  <si>
    <t>En euros constants de 2023</t>
  </si>
  <si>
    <t>Subvenció ordinària per estudiant/a (en € constants de 2023)</t>
  </si>
  <si>
    <t>LIQUIDACIÓ DEL PRESSUPOST (en € constants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</si>
</sst>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,##0.00_ ;\-#,##0.00\ "/>
    <numFmt numFmtId="166" formatCode="#,##0.0"/>
    <numFmt numFmtId="167" formatCode="0.0%"/>
    <numFmt numFmtId="168" formatCode="#,##0_ ;\-#,##0\ "/>
  </numFmts>
  <fonts count="31" x14ac:knownFonts="1">
    <font>
      <sz val="10"/>
      <name val="Courier"/>
    </font>
    <font>
      <sz val="10"/>
      <color indexed="56"/>
      <name val="Arial"/>
      <family val="2"/>
    </font>
    <font>
      <b/>
      <sz val="10"/>
      <color rgb="FF4A452A"/>
      <name val="Arial"/>
      <family val="2"/>
    </font>
    <font>
      <sz val="10"/>
      <color rgb="FF4A452A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i/>
      <u/>
      <sz val="10"/>
      <color rgb="FF4A452A"/>
      <name val="Times New Roman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rgb="FF4A452A"/>
      <name val="Arial"/>
      <family val="2"/>
    </font>
    <font>
      <b/>
      <sz val="10"/>
      <color indexed="56"/>
      <name val="Arial"/>
      <family val="2"/>
    </font>
    <font>
      <b/>
      <vertAlign val="superscript"/>
      <sz val="8"/>
      <color indexed="9"/>
      <name val="Arial"/>
      <family val="2"/>
    </font>
    <font>
      <sz val="8"/>
      <color rgb="FF4A452A"/>
      <name val="Times New Roman"/>
      <family val="1"/>
    </font>
    <font>
      <b/>
      <u/>
      <sz val="8"/>
      <color rgb="FF4A452A"/>
      <name val="Times New Roman"/>
      <family val="1"/>
    </font>
    <font>
      <sz val="8"/>
      <color indexed="56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sz val="10"/>
      <name val="MS Sans Serif"/>
      <family val="2"/>
    </font>
    <font>
      <sz val="10"/>
      <color rgb="FFFF0000"/>
      <name val="Courier"/>
      <family val="3"/>
    </font>
    <font>
      <sz val="10"/>
      <color rgb="FF4A452A"/>
      <name val="Courier"/>
      <family val="3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color theme="4" tint="-0.499984740745262"/>
      <name val="Arial"/>
      <family val="2"/>
    </font>
    <font>
      <vertAlign val="superscript"/>
      <sz val="8"/>
      <color theme="3"/>
      <name val="Arial"/>
      <family val="2"/>
    </font>
    <font>
      <sz val="8"/>
      <color theme="3"/>
      <name val="Arial"/>
      <family val="2"/>
    </font>
    <font>
      <sz val="9"/>
      <color rgb="FFFF0000"/>
      <name val="Arial"/>
      <family val="2"/>
    </font>
    <font>
      <sz val="9"/>
      <color rgb="FFFF0000"/>
      <name val="Courier"/>
      <family val="3"/>
    </font>
    <font>
      <sz val="10"/>
      <name val="Courier"/>
      <family val="3"/>
    </font>
    <font>
      <b/>
      <sz val="10"/>
      <color theme="4" tint="-0.499984740745262"/>
      <name val="Arial"/>
      <family val="2"/>
    </font>
    <font>
      <sz val="9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/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8">
    <xf numFmtId="164" fontId="0" fillId="0" borderId="0"/>
    <xf numFmtId="4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2" borderId="1">
      <alignment horizontal="left" vertical="center"/>
    </xf>
    <xf numFmtId="0" fontId="4" fillId="0" borderId="2" applyNumberFormat="0" applyFont="0" applyFill="0" applyAlignment="0" applyProtection="0">
      <alignment horizontal="center" vertical="top" wrapText="1"/>
    </xf>
    <xf numFmtId="0" fontId="5" fillId="4" borderId="3" applyNumberFormat="0" applyFont="0" applyFill="0" applyAlignment="0" applyProtection="0"/>
    <xf numFmtId="0" fontId="7" fillId="0" borderId="4" applyNumberFormat="0" applyFont="0" applyFill="0" applyAlignment="0" applyProtection="0"/>
    <xf numFmtId="0" fontId="5" fillId="4" borderId="5" applyNumberFormat="0" applyFont="0" applyFill="0" applyAlignment="0" applyProtection="0"/>
    <xf numFmtId="0" fontId="4" fillId="5" borderId="1">
      <alignment horizontal="center" vertical="center" wrapText="1"/>
    </xf>
    <xf numFmtId="3" fontId="1" fillId="6" borderId="1" applyNumberFormat="0">
      <alignment vertical="center"/>
    </xf>
    <xf numFmtId="3" fontId="1" fillId="7" borderId="1" applyNumberFormat="0">
      <alignment vertical="center"/>
    </xf>
    <xf numFmtId="0" fontId="10" fillId="8" borderId="1">
      <alignment horizontal="left" vertical="center"/>
    </xf>
    <xf numFmtId="4" fontId="10" fillId="8" borderId="1" applyNumberFormat="0">
      <alignment vertical="center"/>
    </xf>
    <xf numFmtId="0" fontId="7" fillId="0" borderId="8" applyNumberFormat="0" applyFont="0" applyFill="0" applyAlignment="0" applyProtection="0"/>
    <xf numFmtId="0" fontId="5" fillId="4" borderId="9" applyNumberFormat="0" applyFont="0" applyFill="0" applyAlignment="0" applyProtection="0"/>
    <xf numFmtId="0" fontId="14" fillId="3" borderId="0">
      <alignment horizontal="left" vertical="center"/>
    </xf>
    <xf numFmtId="0" fontId="5" fillId="4" borderId="11" applyNumberFormat="0" applyFont="0" applyFill="0" applyAlignment="0" applyProtection="0"/>
    <xf numFmtId="164" fontId="28" fillId="0" borderId="0"/>
  </cellStyleXfs>
  <cellXfs count="87">
    <xf numFmtId="164" fontId="0" fillId="0" borderId="0" xfId="0"/>
    <xf numFmtId="0" fontId="2" fillId="2" borderId="1" xfId="3" applyFont="1" applyFill="1" applyBorder="1" applyAlignment="1">
      <alignment horizontal="left" vertical="center"/>
    </xf>
    <xf numFmtId="0" fontId="2" fillId="2" borderId="0" xfId="3" applyFont="1" applyBorder="1" applyAlignment="1">
      <alignment vertical="center"/>
    </xf>
    <xf numFmtId="0" fontId="3" fillId="3" borderId="0" xfId="0" applyNumberFormat="1" applyFont="1" applyFill="1"/>
    <xf numFmtId="0" fontId="9" fillId="3" borderId="0" xfId="0" applyNumberFormat="1" applyFont="1" applyFill="1"/>
    <xf numFmtId="0" fontId="15" fillId="3" borderId="0" xfId="0" applyNumberFormat="1" applyFont="1" applyFill="1"/>
    <xf numFmtId="0" fontId="16" fillId="0" borderId="0" xfId="0" applyNumberFormat="1" applyFont="1" applyFill="1"/>
    <xf numFmtId="0" fontId="16" fillId="3" borderId="0" xfId="0" applyNumberFormat="1" applyFont="1" applyFill="1"/>
    <xf numFmtId="0" fontId="17" fillId="3" borderId="0" xfId="0" applyNumberFormat="1" applyFont="1" applyFill="1"/>
    <xf numFmtId="0" fontId="16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center"/>
    </xf>
    <xf numFmtId="0" fontId="17" fillId="3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>
      <alignment vertical="center" wrapText="1"/>
    </xf>
    <xf numFmtId="165" fontId="16" fillId="0" borderId="0" xfId="1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168" fontId="16" fillId="0" borderId="0" xfId="1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0" fontId="16" fillId="3" borderId="0" xfId="0" applyNumberFormat="1" applyFont="1" applyFill="1" applyAlignment="1">
      <alignment vertical="center"/>
    </xf>
    <xf numFmtId="0" fontId="19" fillId="3" borderId="0" xfId="0" applyNumberFormat="1" applyFont="1" applyFill="1"/>
    <xf numFmtId="0" fontId="20" fillId="3" borderId="0" xfId="0" applyNumberFormat="1" applyFont="1" applyFill="1"/>
    <xf numFmtId="0" fontId="22" fillId="3" borderId="0" xfId="0" applyNumberFormat="1" applyFont="1" applyFill="1"/>
    <xf numFmtId="0" fontId="8" fillId="9" borderId="6" xfId="8" applyFont="1" applyFill="1" applyBorder="1">
      <alignment horizontal="center" vertical="center" wrapText="1"/>
    </xf>
    <xf numFmtId="0" fontId="8" fillId="9" borderId="7" xfId="8" applyFont="1" applyFill="1" applyBorder="1">
      <alignment horizontal="center" vertical="center" wrapText="1"/>
    </xf>
    <xf numFmtId="0" fontId="23" fillId="10" borderId="6" xfId="9" applyNumberFormat="1" applyFont="1" applyFill="1" applyBorder="1" applyAlignment="1">
      <alignment vertical="center" wrapText="1"/>
    </xf>
    <xf numFmtId="3" fontId="23" fillId="10" borderId="7" xfId="9" applyNumberFormat="1" applyFont="1" applyFill="1" applyBorder="1">
      <alignment vertical="center"/>
    </xf>
    <xf numFmtId="0" fontId="23" fillId="11" borderId="6" xfId="10" applyNumberFormat="1" applyFont="1" applyFill="1" applyBorder="1" applyAlignment="1">
      <alignment vertical="center" wrapText="1"/>
    </xf>
    <xf numFmtId="3" fontId="23" fillId="11" borderId="7" xfId="10" applyNumberFormat="1" applyFont="1" applyFill="1" applyBorder="1">
      <alignment vertical="center"/>
    </xf>
    <xf numFmtId="0" fontId="8" fillId="9" borderId="6" xfId="11" applyFont="1" applyFill="1" applyBorder="1" applyAlignment="1">
      <alignment horizontal="left" vertical="center" wrapText="1"/>
    </xf>
    <xf numFmtId="3" fontId="8" fillId="9" borderId="7" xfId="12" applyNumberFormat="1" applyFont="1" applyFill="1" applyBorder="1">
      <alignment vertical="center"/>
    </xf>
    <xf numFmtId="3" fontId="8" fillId="9" borderId="6" xfId="12" applyNumberFormat="1" applyFont="1" applyFill="1" applyBorder="1">
      <alignment vertical="center"/>
    </xf>
    <xf numFmtId="0" fontId="23" fillId="10" borderId="13" xfId="9" applyNumberFormat="1" applyFont="1" applyFill="1" applyBorder="1" applyAlignment="1">
      <alignment vertical="center" wrapText="1"/>
    </xf>
    <xf numFmtId="0" fontId="23" fillId="11" borderId="13" xfId="10" applyNumberFormat="1" applyFont="1" applyFill="1" applyBorder="1" applyAlignment="1">
      <alignment vertical="center" wrapText="1"/>
    </xf>
    <xf numFmtId="0" fontId="8" fillId="9" borderId="13" xfId="11" applyFont="1" applyFill="1" applyBorder="1" applyAlignment="1">
      <alignment horizontal="left" vertical="center" wrapText="1"/>
    </xf>
    <xf numFmtId="0" fontId="8" fillId="9" borderId="18" xfId="8" applyFont="1" applyFill="1" applyBorder="1">
      <alignment horizontal="center" vertical="center" wrapText="1"/>
    </xf>
    <xf numFmtId="0" fontId="8" fillId="9" borderId="19" xfId="8" applyFont="1" applyFill="1" applyBorder="1">
      <alignment horizontal="center" vertical="center" wrapText="1"/>
    </xf>
    <xf numFmtId="0" fontId="8" fillId="9" borderId="14" xfId="11" applyFont="1" applyFill="1" applyBorder="1" applyAlignment="1">
      <alignment horizontal="left" vertical="center" wrapText="1"/>
    </xf>
    <xf numFmtId="3" fontId="8" fillId="9" borderId="15" xfId="12" applyNumberFormat="1" applyFont="1" applyFill="1" applyBorder="1">
      <alignment vertical="center"/>
    </xf>
    <xf numFmtId="3" fontId="8" fillId="9" borderId="20" xfId="12" applyNumberFormat="1" applyFont="1" applyFill="1" applyBorder="1">
      <alignment vertical="center"/>
    </xf>
    <xf numFmtId="0" fontId="2" fillId="2" borderId="10" xfId="3" applyFont="1" applyFill="1" applyBorder="1" applyAlignment="1">
      <alignment horizontal="left" vertical="center"/>
    </xf>
    <xf numFmtId="0" fontId="9" fillId="3" borderId="0" xfId="5" applyFont="1" applyFill="1" applyBorder="1"/>
    <xf numFmtId="0" fontId="25" fillId="3" borderId="15" xfId="15" applyFont="1" applyFill="1" applyBorder="1" applyAlignment="1">
      <alignment horizontal="left" vertical="center" wrapText="1"/>
    </xf>
    <xf numFmtId="0" fontId="25" fillId="3" borderId="16" xfId="15" applyFont="1" applyFill="1" applyBorder="1" applyAlignment="1">
      <alignment horizontal="left" vertical="center" wrapText="1"/>
    </xf>
    <xf numFmtId="0" fontId="3" fillId="3" borderId="21" xfId="4" applyFont="1" applyFill="1" applyBorder="1" applyAlignment="1"/>
    <xf numFmtId="0" fontId="6" fillId="3" borderId="22" xfId="5" applyFont="1" applyFill="1" applyBorder="1" applyAlignment="1">
      <alignment vertical="center"/>
    </xf>
    <xf numFmtId="0" fontId="3" fillId="3" borderId="22" xfId="5" applyFont="1" applyFill="1" applyBorder="1"/>
    <xf numFmtId="0" fontId="3" fillId="3" borderId="23" xfId="5" applyFont="1" applyFill="1" applyBorder="1"/>
    <xf numFmtId="0" fontId="3" fillId="3" borderId="24" xfId="6" applyFont="1" applyFill="1" applyBorder="1"/>
    <xf numFmtId="0" fontId="3" fillId="3" borderId="25" xfId="7" applyFont="1" applyFill="1" applyBorder="1"/>
    <xf numFmtId="0" fontId="3" fillId="3" borderId="26" xfId="0" applyNumberFormat="1" applyFont="1" applyFill="1" applyBorder="1"/>
    <xf numFmtId="0" fontId="9" fillId="3" borderId="26" xfId="0" applyNumberFormat="1" applyFont="1" applyFill="1" applyBorder="1"/>
    <xf numFmtId="0" fontId="3" fillId="3" borderId="27" xfId="13" applyFont="1" applyFill="1" applyBorder="1"/>
    <xf numFmtId="0" fontId="9" fillId="3" borderId="30" xfId="0" applyNumberFormat="1" applyFont="1" applyFill="1" applyBorder="1"/>
    <xf numFmtId="0" fontId="13" fillId="3" borderId="22" xfId="5" applyFont="1" applyFill="1" applyBorder="1" applyAlignment="1">
      <alignment vertical="center"/>
    </xf>
    <xf numFmtId="0" fontId="9" fillId="3" borderId="22" xfId="5" applyFont="1" applyFill="1" applyBorder="1"/>
    <xf numFmtId="0" fontId="9" fillId="3" borderId="23" xfId="5" applyFont="1" applyFill="1" applyBorder="1"/>
    <xf numFmtId="0" fontId="9" fillId="3" borderId="24" xfId="0" applyNumberFormat="1" applyFont="1" applyFill="1" applyBorder="1"/>
    <xf numFmtId="0" fontId="9" fillId="3" borderId="31" xfId="0" applyNumberFormat="1" applyFont="1" applyFill="1" applyBorder="1"/>
    <xf numFmtId="0" fontId="3" fillId="3" borderId="31" xfId="16" applyFont="1" applyFill="1" applyBorder="1"/>
    <xf numFmtId="0" fontId="3" fillId="3" borderId="32" xfId="7" applyFont="1" applyFill="1" applyBorder="1"/>
    <xf numFmtId="0" fontId="3" fillId="3" borderId="33" xfId="16" applyFont="1" applyFill="1" applyBorder="1"/>
    <xf numFmtId="0" fontId="3" fillId="3" borderId="34" xfId="13" applyFont="1" applyFill="1" applyBorder="1"/>
    <xf numFmtId="0" fontId="3" fillId="3" borderId="35" xfId="14" applyFont="1" applyFill="1" applyBorder="1"/>
    <xf numFmtId="0" fontId="3" fillId="3" borderId="36" xfId="14" applyFont="1" applyFill="1" applyBorder="1"/>
    <xf numFmtId="2" fontId="3" fillId="3" borderId="37" xfId="14" applyNumberFormat="1" applyFont="1" applyFill="1" applyBorder="1"/>
    <xf numFmtId="0" fontId="26" fillId="2" borderId="17" xfId="3" applyFont="1" applyBorder="1">
      <alignment horizontal="left" vertical="center"/>
    </xf>
    <xf numFmtId="0" fontId="27" fillId="3" borderId="0" xfId="0" applyNumberFormat="1" applyFont="1" applyFill="1"/>
    <xf numFmtId="0" fontId="15" fillId="0" borderId="0" xfId="0" applyNumberFormat="1" applyFont="1" applyFill="1"/>
    <xf numFmtId="0" fontId="15" fillId="0" borderId="0" xfId="0" applyNumberFormat="1" applyFont="1" applyFill="1" applyBorder="1"/>
    <xf numFmtId="0" fontId="15" fillId="0" borderId="0" xfId="0" applyNumberFormat="1" applyFont="1" applyFill="1" applyBorder="1" applyAlignment="1">
      <alignment vertical="center"/>
    </xf>
    <xf numFmtId="0" fontId="25" fillId="3" borderId="7" xfId="15" applyFont="1" applyFill="1" applyBorder="1" applyAlignment="1">
      <alignment horizontal="left" vertical="center" wrapText="1"/>
    </xf>
    <xf numFmtId="0" fontId="25" fillId="3" borderId="7" xfId="15" applyFont="1" applyFill="1" applyBorder="1" applyAlignment="1">
      <alignment horizontal="left" vertical="center" wrapText="1"/>
    </xf>
    <xf numFmtId="0" fontId="30" fillId="0" borderId="0" xfId="0" applyNumberFormat="1" applyFont="1" applyFill="1"/>
    <xf numFmtId="0" fontId="27" fillId="0" borderId="0" xfId="0" applyNumberFormat="1" applyFont="1" applyFill="1"/>
    <xf numFmtId="0" fontId="15" fillId="3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horizontal="left" wrapText="1"/>
    </xf>
    <xf numFmtId="0" fontId="29" fillId="2" borderId="1" xfId="3" applyFont="1">
      <alignment horizontal="left" vertical="center"/>
    </xf>
    <xf numFmtId="0" fontId="21" fillId="2" borderId="0" xfId="3" applyFont="1" applyBorder="1" applyAlignment="1">
      <alignment horizontal="left" vertical="center"/>
    </xf>
    <xf numFmtId="0" fontId="25" fillId="3" borderId="6" xfId="15" applyFont="1" applyFill="1" applyBorder="1" applyAlignment="1">
      <alignment horizontal="left" vertical="center" wrapText="1"/>
    </xf>
    <xf numFmtId="0" fontId="25" fillId="3" borderId="7" xfId="15" applyFont="1" applyFill="1" applyBorder="1" applyAlignment="1">
      <alignment horizontal="left" vertical="center" wrapText="1"/>
    </xf>
    <xf numFmtId="0" fontId="25" fillId="3" borderId="12" xfId="15" applyFont="1" applyFill="1" applyBorder="1" applyAlignment="1">
      <alignment horizontal="left" vertical="center" wrapText="1"/>
    </xf>
    <xf numFmtId="0" fontId="25" fillId="3" borderId="13" xfId="15" applyFont="1" applyFill="1" applyBorder="1" applyAlignment="1">
      <alignment horizontal="left" vertical="center" wrapText="1"/>
    </xf>
    <xf numFmtId="0" fontId="9" fillId="3" borderId="33" xfId="0" applyNumberFormat="1" applyFont="1" applyFill="1" applyBorder="1"/>
    <xf numFmtId="0" fontId="12" fillId="0" borderId="28" xfId="14" applyFont="1" applyFill="1" applyBorder="1" applyAlignment="1">
      <alignment vertical="center" wrapText="1"/>
    </xf>
    <xf numFmtId="0" fontId="12" fillId="0" borderId="29" xfId="14" applyFont="1" applyFill="1" applyBorder="1" applyAlignment="1">
      <alignment vertical="center" wrapText="1"/>
    </xf>
  </cellXfs>
  <cellStyles count="18">
    <cellStyle name="BordeEsqDS" xfId="6" xr:uid="{00000000-0005-0000-0000-000000000000}"/>
    <cellStyle name="BordeEsqII" xfId="13" xr:uid="{00000000-0005-0000-0000-000001000000}"/>
    <cellStyle name="BordeEsqIS" xfId="4" xr:uid="{00000000-0005-0000-0000-000002000000}"/>
    <cellStyle name="BordeTablaDer" xfId="16" xr:uid="{00000000-0005-0000-0000-000003000000}"/>
    <cellStyle name="BordeTablaInf" xfId="14" xr:uid="{00000000-0005-0000-0000-000004000000}"/>
    <cellStyle name="BordeTablaIzq" xfId="7" xr:uid="{00000000-0005-0000-0000-000005000000}"/>
    <cellStyle name="BordeTablaSup" xfId="5" xr:uid="{00000000-0005-0000-0000-000006000000}"/>
    <cellStyle name="CMenuIzqTotal2" xfId="11" xr:uid="{00000000-0005-0000-0000-000007000000}"/>
    <cellStyle name="Coma" xfId="1" builtinId="3"/>
    <cellStyle name="comentario" xfId="15" xr:uid="{00000000-0005-0000-0000-000009000000}"/>
    <cellStyle name="fColor1" xfId="9" xr:uid="{00000000-0005-0000-0000-00000A000000}"/>
    <cellStyle name="fColor2" xfId="10" xr:uid="{00000000-0005-0000-0000-00000B000000}"/>
    <cellStyle name="fSubTitulo" xfId="3" xr:uid="{00000000-0005-0000-0000-00000C000000}"/>
    <cellStyle name="fTitulo" xfId="8" xr:uid="{00000000-0005-0000-0000-00000D000000}"/>
    <cellStyle name="fTotal2" xfId="12" xr:uid="{00000000-0005-0000-0000-00000E000000}"/>
    <cellStyle name="Normal" xfId="0" builtinId="0"/>
    <cellStyle name="Normal 2" xfId="17" xr:uid="{00000000-0005-0000-0000-000010000000}"/>
    <cellStyle name="Percentatge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s-ES">
                <a:solidFill>
                  <a:schemeClr val="tx2"/>
                </a:solidFill>
              </a:rPr>
              <a:t>Ingressos corrents versus despeses corrents</a:t>
            </a:r>
          </a:p>
          <a:p>
            <a:pPr algn="l">
              <a:defRPr>
                <a:solidFill>
                  <a:schemeClr val="tx2"/>
                </a:solidFill>
              </a:defRPr>
            </a:pPr>
            <a:r>
              <a:rPr lang="es-ES">
                <a:solidFill>
                  <a:schemeClr val="tx2"/>
                </a:solidFill>
              </a:rPr>
              <a:t>(en milers d'€ constants de 2023)</a:t>
            </a:r>
          </a:p>
        </c:rich>
      </c:tx>
      <c:layout>
        <c:manualLayout>
          <c:xMode val="edge"/>
          <c:yMode val="edge"/>
          <c:x val="1.5919598497841199E-2"/>
          <c:y val="2.1768827569120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275059376217729"/>
          <c:y val="0.18815054101143339"/>
          <c:w val="0.87996299050433835"/>
          <c:h val="0.60242506864142964"/>
        </c:manualLayout>
      </c:layout>
      <c:lineChart>
        <c:grouping val="standard"/>
        <c:varyColors val="0"/>
        <c:ser>
          <c:idx val="0"/>
          <c:order val="0"/>
          <c:tx>
            <c:strRef>
              <c:f>'19-23'!$B$65</c:f>
              <c:strCache>
                <c:ptCount val="1"/>
                <c:pt idx="0">
                  <c:v>Total ingressos corrents 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accent1">
                  <a:shade val="76000"/>
                </a:schemeClr>
              </a:solidFill>
              <a:ln w="9525" cap="flat" cmpd="sng" algn="ctr">
                <a:solidFill>
                  <a:schemeClr val="accent1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394694189122774E-2"/>
                  <c:y val="-5.20756586842573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ca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3-4D98-A32F-52DD6BD976AF}"/>
                </c:ext>
              </c:extLst>
            </c:dLbl>
            <c:dLbl>
              <c:idx val="1"/>
              <c:layout>
                <c:manualLayout>
                  <c:x val="-5.3465024189049568E-2"/>
                  <c:y val="-4.8679020125879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ca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B3-4D98-A32F-52DD6BD97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'19-23'!$C$64:$G$64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'19-23'!$C$65:$G$65</c:f>
              <c:numCache>
                <c:formatCode>#,##0_ ;\-#,##0\ </c:formatCode>
                <c:ptCount val="5"/>
                <c:pt idx="0">
                  <c:v>307226.26796755102</c:v>
                </c:pt>
                <c:pt idx="1">
                  <c:v>330116.47955397581</c:v>
                </c:pt>
                <c:pt idx="2">
                  <c:v>305771.22966525907</c:v>
                </c:pt>
                <c:pt idx="3">
                  <c:v>301868.34131515003</c:v>
                </c:pt>
                <c:pt idx="4">
                  <c:v>315613.49004100001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3-4D98-A32F-52DD6BD976AF}"/>
            </c:ext>
          </c:extLst>
        </c:ser>
        <c:ser>
          <c:idx val="1"/>
          <c:order val="1"/>
          <c:tx>
            <c:strRef>
              <c:f>'19-23'!$B$66</c:f>
              <c:strCache>
                <c:ptCount val="1"/>
                <c:pt idx="0">
                  <c:v>Total despeses corrents -sense despeses financeres-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>
                  <a:tint val="77000"/>
                </a:schemeClr>
              </a:solidFill>
              <a:ln w="9525" cap="flat" cmpd="sng" algn="ctr">
                <a:solidFill>
                  <a:schemeClr val="accent1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ca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B3-4D98-A32F-52DD6BD976A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ca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CB3-4D98-A32F-52DD6BD97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'19-23'!$C$64:$G$64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'19-23'!$C$66:$G$66</c:f>
              <c:numCache>
                <c:formatCode>#,##0_ ;\-#,##0\ </c:formatCode>
                <c:ptCount val="5"/>
                <c:pt idx="0">
                  <c:v>303677.39147203584</c:v>
                </c:pt>
                <c:pt idx="1">
                  <c:v>313942.65188045491</c:v>
                </c:pt>
                <c:pt idx="2">
                  <c:v>295855.49464960198</c:v>
                </c:pt>
                <c:pt idx="3">
                  <c:v>289306.15080686996</c:v>
                </c:pt>
                <c:pt idx="4">
                  <c:v>299833.81108000001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B3-4D98-A32F-52DD6BD9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7984"/>
        <c:axId val="1"/>
      </c:lineChart>
      <c:catAx>
        <c:axId val="1551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BEB68C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0500"/>
          <c:min val="2700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olid"/>
              <a:round/>
            </a:ln>
            <a:effectLst/>
          </c:spPr>
        </c:majorGridlines>
        <c:numFmt formatCode="#,##0_ ;\-#,##0\ 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BEB68C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55157984"/>
        <c:crosses val="autoZero"/>
        <c:crossBetween val="between"/>
        <c:majorUnit val="1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prstDash val="solid"/>
      <a:round/>
    </a:ln>
    <a:effectLst/>
  </c:spPr>
  <c:txPr>
    <a:bodyPr/>
    <a:lstStyle/>
    <a:p>
      <a:pPr>
        <a:defRPr sz="800">
          <a:solidFill>
            <a:srgbClr val="4A452A"/>
          </a:solidFill>
          <a:latin typeface="Arial" pitchFamily="34" charset="0"/>
          <a:cs typeface="Arial" pitchFamily="34" charset="0"/>
        </a:defRPr>
      </a:pPr>
      <a:endParaRPr lang="ca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s-ES" sz="1000">
                <a:solidFill>
                  <a:schemeClr val="tx2"/>
                </a:solidFill>
              </a:rPr>
              <a:t>Preus públics (graus, màsters i 1r i 2n cicles) versus subvenció ordinària </a:t>
            </a:r>
            <a:r>
              <a:rPr lang="es-ES" sz="1000" baseline="30000">
                <a:solidFill>
                  <a:schemeClr val="tx2"/>
                </a:solidFill>
              </a:rPr>
              <a:t>(1)</a:t>
            </a:r>
          </a:p>
        </c:rich>
      </c:tx>
      <c:layout>
        <c:manualLayout>
          <c:xMode val="edge"/>
          <c:yMode val="edge"/>
          <c:x val="7.3814238924105611E-3"/>
          <c:y val="1.7679586168233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2982589835707467E-2"/>
          <c:y val="0.12523012595820807"/>
          <c:w val="0.92616295446455554"/>
          <c:h val="0.72251472890303459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'19-23'!$B$75</c:f>
              <c:strCache>
                <c:ptCount val="1"/>
                <c:pt idx="0">
                  <c:v>Preus públics Graus i Màsters (inclou ingressos per becàries/aris)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'19-23'!$C$78:$G$78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'19-23'!$C$75:$G$75</c:f>
              <c:numCache>
                <c:formatCode>0.0%</c:formatCode>
                <c:ptCount val="5"/>
                <c:pt idx="0">
                  <c:v>0.29595343352610959</c:v>
                </c:pt>
                <c:pt idx="1">
                  <c:v>0.26691879382818684</c:v>
                </c:pt>
                <c:pt idx="2">
                  <c:v>0.23672175868911594</c:v>
                </c:pt>
                <c:pt idx="3">
                  <c:v>0.21684658614709557</c:v>
                </c:pt>
                <c:pt idx="4">
                  <c:v>0.19412574821842815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9-4A7D-B194-1D51B0BC2124}"/>
            </c:ext>
          </c:extLst>
        </c:ser>
        <c:ser>
          <c:idx val="5"/>
          <c:order val="1"/>
          <c:tx>
            <c:strRef>
              <c:f>'19-23'!$B$76</c:f>
              <c:strCache>
                <c:ptCount val="1"/>
                <c:pt idx="0">
                  <c:v>Subvenció Generalitat (ordinària)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'19-23'!$C$78:$G$78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'19-23'!$C$76:$G$76</c:f>
              <c:numCache>
                <c:formatCode>0.0%</c:formatCode>
                <c:ptCount val="5"/>
                <c:pt idx="0">
                  <c:v>0.70404656647389041</c:v>
                </c:pt>
                <c:pt idx="1">
                  <c:v>0.73308120617181316</c:v>
                </c:pt>
                <c:pt idx="2">
                  <c:v>0.76327824131088406</c:v>
                </c:pt>
                <c:pt idx="3">
                  <c:v>0.78315341385290438</c:v>
                </c:pt>
                <c:pt idx="4">
                  <c:v>0.80587425178157179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9-4A7D-B194-1D51B0BC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158816"/>
        <c:axId val="1"/>
      </c:barChart>
      <c:catAx>
        <c:axId val="1551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EB68C"/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55158816"/>
        <c:crosses val="autoZero"/>
        <c:crossBetween val="between"/>
        <c:majorUnit val="0.25"/>
      </c:valAx>
      <c:spPr>
        <a:solidFill>
          <a:schemeClr val="bg1"/>
        </a:solidFill>
        <a:ln>
          <a:solidFill>
            <a:srgbClr val="BEB68C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/>
      </a:solidFill>
      <a:prstDash val="solid"/>
      <a:round/>
    </a:ln>
    <a:effectLst/>
  </c:spPr>
  <c:txPr>
    <a:bodyPr/>
    <a:lstStyle/>
    <a:p>
      <a:pPr>
        <a:defRPr>
          <a:solidFill>
            <a:srgbClr val="4A452A"/>
          </a:solidFill>
          <a:latin typeface="Arial" pitchFamily="34" charset="0"/>
          <a:cs typeface="Arial" pitchFamily="34" charset="0"/>
        </a:defRPr>
      </a:pPr>
      <a:endParaRPr lang="ca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s-ES" sz="1000">
                <a:solidFill>
                  <a:schemeClr val="tx2"/>
                </a:solidFill>
              </a:rPr>
              <a:t>Subvenció ordinària per estudiant </a:t>
            </a:r>
            <a:r>
              <a:rPr lang="es-ES" sz="1000" baseline="30000">
                <a:solidFill>
                  <a:schemeClr val="tx2"/>
                </a:solidFill>
              </a:rPr>
              <a:t>(1)</a:t>
            </a:r>
          </a:p>
        </c:rich>
      </c:tx>
      <c:layout>
        <c:manualLayout>
          <c:xMode val="edge"/>
          <c:yMode val="edge"/>
          <c:x val="2.2979885927720576E-2"/>
          <c:y val="3.8990338973585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078406827824924E-2"/>
          <c:y val="0.15746403357334407"/>
          <c:w val="0.91834119797957192"/>
          <c:h val="0.64417870226114915"/>
        </c:manualLayout>
      </c:layout>
      <c:lineChart>
        <c:grouping val="standard"/>
        <c:varyColors val="0"/>
        <c:ser>
          <c:idx val="0"/>
          <c:order val="0"/>
          <c:tx>
            <c:strRef>
              <c:f>'19-23'!$B$79</c:f>
              <c:strCache>
                <c:ptCount val="1"/>
                <c:pt idx="0">
                  <c:v>Subvenció ordinària per estudiant/a (en € corrents)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>
                  <a:shade val="76000"/>
                </a:schemeClr>
              </a:solidFill>
              <a:ln w="9525" cap="flat" cmpd="sng" algn="ctr">
                <a:solidFill>
                  <a:schemeClr val="accent1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B-4335-8771-FE5A7E930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'19-23'!$C$78:$G$78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'19-23'!$C$79:$G$79</c:f>
              <c:numCache>
                <c:formatCode>#,##0</c:formatCode>
                <c:ptCount val="5"/>
                <c:pt idx="0">
                  <c:v>7372.6404599772532</c:v>
                </c:pt>
                <c:pt idx="1">
                  <c:v>7295.8873825277697</c:v>
                </c:pt>
                <c:pt idx="2">
                  <c:v>7261.0355538711565</c:v>
                </c:pt>
                <c:pt idx="3">
                  <c:v>7190.850349750338</c:v>
                </c:pt>
                <c:pt idx="4">
                  <c:v>8007.4172080019143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B-4335-8771-FE5A7E930C5A}"/>
            </c:ext>
          </c:extLst>
        </c:ser>
        <c:ser>
          <c:idx val="1"/>
          <c:order val="1"/>
          <c:tx>
            <c:strRef>
              <c:f>'19-23'!$B$80</c:f>
              <c:strCache>
                <c:ptCount val="1"/>
                <c:pt idx="0">
                  <c:v>Subvenció ordinària per estudiant/a (en € constants de 2023)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>
                  <a:tint val="77000"/>
                </a:schemeClr>
              </a:solidFill>
              <a:ln w="9525" cap="flat" cmpd="sng" algn="ctr">
                <a:solidFill>
                  <a:schemeClr val="accent1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0184357964869778E-2"/>
                  <c:y val="-3.7579717428938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B-4335-8771-FE5A7E930C5A}"/>
                </c:ext>
              </c:extLst>
            </c:dLbl>
            <c:dLbl>
              <c:idx val="4"/>
              <c:layout>
                <c:manualLayout>
                  <c:x val="1.4232406752913715E-3"/>
                  <c:y val="-4.3539956441614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BB-4335-8771-FE5A7E930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2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'19-23'!$C$78:$G$78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'19-23'!$C$80:$G$80</c:f>
              <c:numCache>
                <c:formatCode>#,##0</c:formatCode>
                <c:ptCount val="5"/>
                <c:pt idx="0">
                  <c:v>8516.151236421043</c:v>
                </c:pt>
                <c:pt idx="1">
                  <c:v>8472.3973141668484</c:v>
                </c:pt>
                <c:pt idx="2">
                  <c:v>7913.585545201111</c:v>
                </c:pt>
                <c:pt idx="3">
                  <c:v>7413.7667105925975</c:v>
                </c:pt>
                <c:pt idx="4">
                  <c:v>8007.4172080019143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BB-4335-8771-FE5A7E930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1744"/>
        <c:axId val="1"/>
      </c:lineChart>
      <c:catAx>
        <c:axId val="1551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C5BE9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50"/>
          <c:min val="7000"/>
        </c:scaling>
        <c:delete val="0"/>
        <c:axPos val="l"/>
        <c:majorGridlines>
          <c:spPr>
            <a:ln w="9525" cap="flat" cmpd="sng" algn="ctr">
              <a:solidFill>
                <a:srgbClr val="C5BE97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5BE9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55151744"/>
        <c:crosses val="autoZero"/>
        <c:crossBetween val="between"/>
        <c:majorUnit val="250"/>
      </c:valAx>
      <c:spPr>
        <a:solidFill>
          <a:schemeClr val="bg1"/>
        </a:solidFill>
        <a:ln>
          <a:solidFill>
            <a:srgbClr val="C5BE97">
              <a:alpha val="97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2">
          <a:lumMod val="50000"/>
          <a:alpha val="95000"/>
        </a:schemeClr>
      </a:solidFill>
      <a:prstDash val="solid"/>
      <a:round/>
    </a:ln>
    <a:effectLst/>
  </c:spPr>
  <c:txPr>
    <a:bodyPr/>
    <a:lstStyle/>
    <a:p>
      <a:pPr>
        <a:defRPr>
          <a:solidFill>
            <a:srgbClr val="4A452A"/>
          </a:solidFill>
          <a:latin typeface="Arial" pitchFamily="34" charset="0"/>
          <a:cs typeface="Arial" pitchFamily="34" charset="0"/>
        </a:defRPr>
      </a:pPr>
      <a:endParaRPr lang="ca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rgbClr val="4A452A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s-ES"/>
              <a:t>Evolució ingressos corrents</a:t>
            </a:r>
          </a:p>
          <a:p>
            <a:pPr algn="l">
              <a:defRPr/>
            </a:pPr>
            <a:r>
              <a:rPr lang="es-ES"/>
              <a:t>(en milers d'€ constants de 2023)</a:t>
            </a:r>
          </a:p>
        </c:rich>
      </c:tx>
      <c:layout>
        <c:manualLayout>
          <c:xMode val="edge"/>
          <c:yMode val="edge"/>
          <c:x val="7.779435059604334E-3"/>
          <c:y val="1.945268905729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rgbClr val="4A452A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1938244630415963E-2"/>
          <c:y val="0.16534961219735173"/>
          <c:w val="0.82617443271584445"/>
          <c:h val="0.55190920353715844"/>
        </c:manualLayout>
      </c:layout>
      <c:lineChart>
        <c:grouping val="standard"/>
        <c:varyColors val="0"/>
        <c:ser>
          <c:idx val="0"/>
          <c:order val="0"/>
          <c:tx>
            <c:strRef>
              <c:f>'19-23'!$B$59</c:f>
              <c:strCache>
                <c:ptCount val="1"/>
                <c:pt idx="0">
                  <c:v>Total ingressos corrents -sense despeses financeres- 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>
                  <a:shade val="65000"/>
                </a:schemeClr>
              </a:solidFill>
              <a:ln w="6350" cap="flat" cmpd="sng" algn="ctr">
                <a:solidFill>
                  <a:schemeClr val="accent1">
                    <a:shade val="6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A452A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'19-23'!$C$58:$G$58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'19-23'!$C$59:$G$59</c:f>
              <c:numCache>
                <c:formatCode>#,##0.00_ ;\-#,##0.00\ </c:formatCode>
                <c:ptCount val="5"/>
                <c:pt idx="0">
                  <c:v>307226.26796755102</c:v>
                </c:pt>
                <c:pt idx="1">
                  <c:v>330116.47955397581</c:v>
                </c:pt>
                <c:pt idx="2">
                  <c:v>305771.22966525907</c:v>
                </c:pt>
                <c:pt idx="3">
                  <c:v>301868.34131515003</c:v>
                </c:pt>
                <c:pt idx="4">
                  <c:v>315613.49004100001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17-4323-8E47-058894DA5A62}"/>
            </c:ext>
          </c:extLst>
        </c:ser>
        <c:ser>
          <c:idx val="1"/>
          <c:order val="1"/>
          <c:tx>
            <c:strRef>
              <c:f>'19-23'!$B$60</c:f>
              <c:strCache>
                <c:ptCount val="1"/>
                <c:pt idx="0">
                  <c:v>Preus públics Graus i Màsters (inclou ingressos per becàries/aris)+Subvenció Generalitat (ordinària)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A452A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'19-23'!$C$58:$G$58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'19-23'!$C$60:$G$60</c:f>
              <c:numCache>
                <c:formatCode>#,##0.0</c:formatCode>
                <c:ptCount val="5"/>
                <c:pt idx="0">
                  <c:v>245666.24567546227</c:v>
                </c:pt>
                <c:pt idx="1">
                  <c:v>245428.10051227605</c:v>
                </c:pt>
                <c:pt idx="2">
                  <c:v>222956.82861833452</c:v>
                </c:pt>
                <c:pt idx="3">
                  <c:v>211863.92026109999</c:v>
                </c:pt>
                <c:pt idx="4">
                  <c:v>219986.94506999999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17-4323-8E47-058894DA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69808"/>
        <c:axId val="1"/>
      </c:lineChart>
      <c:lineChart>
        <c:grouping val="standard"/>
        <c:varyColors val="0"/>
        <c:ser>
          <c:idx val="2"/>
          <c:order val="2"/>
          <c:tx>
            <c:strRef>
              <c:f>'19-23'!$B$61</c:f>
              <c:strCache>
                <c:ptCount val="1"/>
                <c:pt idx="0">
                  <c:v>Preus públics Graus i Màsters (inclou ingressos per becàries/aris)+Subvenció Generalitat (ordinària) respecte total ingressos</c:v>
                </c:pt>
              </c:strCache>
            </c:strRef>
          </c:tx>
          <c:spPr>
            <a:ln w="19050" cap="rnd" cmpd="sng" algn="ctr">
              <a:solidFill>
                <a:schemeClr val="accent1">
                  <a:tint val="6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>
                  <a:tint val="65000"/>
                </a:schemeClr>
              </a:solidFill>
              <a:ln w="9525" cap="flat" cmpd="sng" algn="ctr">
                <a:solidFill>
                  <a:schemeClr val="accent1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A452A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'19-23'!$C$58:$G$58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'19-23'!$C$61:$G$61</c:f>
              <c:numCache>
                <c:formatCode>0.0%</c:formatCode>
                <c:ptCount val="5"/>
                <c:pt idx="0">
                  <c:v>0.79962643591858928</c:v>
                </c:pt>
                <c:pt idx="1">
                  <c:v>0.74345909917577213</c:v>
                </c:pt>
                <c:pt idx="2">
                  <c:v>0.72916221994598696</c:v>
                </c:pt>
                <c:pt idx="3">
                  <c:v>0.70184213203038215</c:v>
                </c:pt>
                <c:pt idx="4">
                  <c:v>0.6970137589537837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217-4323-8E47-058894DA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456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5BE9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52A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0500"/>
          <c:min val="195000"/>
        </c:scaling>
        <c:delete val="0"/>
        <c:axPos val="l"/>
        <c:majorGridlines>
          <c:spPr>
            <a:ln w="9525" cap="flat" cmpd="sng" algn="ctr">
              <a:solidFill>
                <a:srgbClr val="C5BE97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5BE9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52A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234569808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60000000000000009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5BE97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4A452A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ca-ES"/>
          </a:p>
        </c:txPr>
        <c:crossAx val="3"/>
        <c:crosses val="max"/>
        <c:crossBetween val="between"/>
      </c:valAx>
      <c:spPr>
        <a:noFill/>
        <a:ln>
          <a:solidFill>
            <a:srgbClr val="C5BE97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A452A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prstDash val="solid"/>
      <a:round/>
    </a:ln>
    <a:effectLst/>
  </c:spPr>
  <c:txPr>
    <a:bodyPr/>
    <a:lstStyle/>
    <a:p>
      <a:pPr>
        <a:defRPr sz="800">
          <a:solidFill>
            <a:srgbClr val="4A452A"/>
          </a:solidFill>
          <a:latin typeface="Arial" pitchFamily="34" charset="0"/>
          <a:cs typeface="Arial" pitchFamily="34" charset="0"/>
        </a:defRPr>
      </a:pPr>
      <a:endParaRPr lang="ca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327660</xdr:rowOff>
    </xdr:from>
    <xdr:to>
      <xdr:col>8</xdr:col>
      <xdr:colOff>9525</xdr:colOff>
      <xdr:row>87</xdr:row>
      <xdr:rowOff>150495</xdr:rowOff>
    </xdr:to>
    <xdr:graphicFrame macro="">
      <xdr:nvGraphicFramePr>
        <xdr:cNvPr id="2" name="Gràfic 7">
          <a:extLst>
            <a:ext uri="{FF2B5EF4-FFF2-40B4-BE49-F238E27FC236}">
              <a16:creationId xmlns:a16="http://schemas.microsoft.com/office/drawing/2014/main" id="{8A3F946A-C0FA-499A-B007-E99119069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90</xdr:row>
      <xdr:rowOff>129540</xdr:rowOff>
    </xdr:from>
    <xdr:to>
      <xdr:col>8</xdr:col>
      <xdr:colOff>19050</xdr:colOff>
      <xdr:row>115</xdr:row>
      <xdr:rowOff>0</xdr:rowOff>
    </xdr:to>
    <xdr:graphicFrame macro="">
      <xdr:nvGraphicFramePr>
        <xdr:cNvPr id="3" name="Gràfic 8">
          <a:extLst>
            <a:ext uri="{FF2B5EF4-FFF2-40B4-BE49-F238E27FC236}">
              <a16:creationId xmlns:a16="http://schemas.microsoft.com/office/drawing/2014/main" id="{9C4E79BF-2218-4DD2-B575-D8EA06D6F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121</xdr:row>
      <xdr:rowOff>9525</xdr:rowOff>
    </xdr:from>
    <xdr:to>
      <xdr:col>8</xdr:col>
      <xdr:colOff>19050</xdr:colOff>
      <xdr:row>142</xdr:row>
      <xdr:rowOff>13335</xdr:rowOff>
    </xdr:to>
    <xdr:graphicFrame macro="">
      <xdr:nvGraphicFramePr>
        <xdr:cNvPr id="4" name="Gràfic 10">
          <a:extLst>
            <a:ext uri="{FF2B5EF4-FFF2-40B4-BE49-F238E27FC236}">
              <a16:creationId xmlns:a16="http://schemas.microsoft.com/office/drawing/2014/main" id="{E6D6DA22-8B31-4319-8B97-DFA371780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83819</xdr:rowOff>
    </xdr:from>
    <xdr:to>
      <xdr:col>7</xdr:col>
      <xdr:colOff>57150</xdr:colOff>
      <xdr:row>70</xdr:row>
      <xdr:rowOff>226694</xdr:rowOff>
    </xdr:to>
    <xdr:graphicFrame macro="">
      <xdr:nvGraphicFramePr>
        <xdr:cNvPr id="5" name="Gràfic 6">
          <a:extLst>
            <a:ext uri="{FF2B5EF4-FFF2-40B4-BE49-F238E27FC236}">
              <a16:creationId xmlns:a16="http://schemas.microsoft.com/office/drawing/2014/main" id="{E3B2CF60-3951-4F96-8FB1-87625CD49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s%20meus%20documents/BEQUES/C_9900/1_6_1_1_a%2013_6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\Disc%20D\COMU\DOCENCIA\VARIS\LlibreDades\00_01\Docencia1_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6_1_1_a_22_6_00"/>
      <sheetName val="Beques_de_mobilitat"/>
      <sheetName val="beques més PFC sense mobi "/>
      <sheetName val="Beques_règim_general"/>
      <sheetName val="Evolució"/>
      <sheetName val="Dades gràfics"/>
    </sheetNames>
    <sheetDataSet>
      <sheetData sheetId="0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</row>
        <row r="7">
          <cell r="A7" t="str">
            <v>200</v>
          </cell>
          <cell r="B7" t="str">
            <v>FME</v>
          </cell>
          <cell r="C7">
            <v>102</v>
          </cell>
          <cell r="D7">
            <v>47</v>
          </cell>
          <cell r="E7">
            <v>55</v>
          </cell>
        </row>
        <row r="8">
          <cell r="A8" t="str">
            <v>210</v>
          </cell>
          <cell r="B8" t="str">
            <v>ETSAB</v>
          </cell>
          <cell r="C8">
            <v>402</v>
          </cell>
          <cell r="D8">
            <v>182</v>
          </cell>
          <cell r="E8">
            <v>220</v>
          </cell>
        </row>
        <row r="9">
          <cell r="A9" t="str">
            <v>220</v>
          </cell>
          <cell r="B9" t="str">
            <v>ETSEIT</v>
          </cell>
          <cell r="C9">
            <v>286</v>
          </cell>
          <cell r="D9">
            <v>120</v>
          </cell>
          <cell r="E9">
            <v>166</v>
          </cell>
        </row>
        <row r="10">
          <cell r="A10" t="str">
            <v>230</v>
          </cell>
          <cell r="B10" t="str">
            <v>ETSETB</v>
          </cell>
          <cell r="C10">
            <v>534</v>
          </cell>
          <cell r="D10">
            <v>222</v>
          </cell>
          <cell r="E10">
            <v>312</v>
          </cell>
        </row>
        <row r="11">
          <cell r="A11" t="str">
            <v>240</v>
          </cell>
          <cell r="B11" t="str">
            <v>ETSEIB</v>
          </cell>
          <cell r="C11">
            <v>374</v>
          </cell>
          <cell r="D11">
            <v>168</v>
          </cell>
          <cell r="E11">
            <v>206</v>
          </cell>
        </row>
        <row r="12">
          <cell r="A12" t="str">
            <v>250</v>
          </cell>
          <cell r="B12" t="str">
            <v>ETSECCPB</v>
          </cell>
          <cell r="C12">
            <v>316</v>
          </cell>
          <cell r="D12">
            <v>136</v>
          </cell>
          <cell r="E12">
            <v>180</v>
          </cell>
        </row>
        <row r="13">
          <cell r="A13" t="str">
            <v>270</v>
          </cell>
          <cell r="B13" t="str">
            <v>FIB</v>
          </cell>
          <cell r="C13">
            <v>468</v>
          </cell>
          <cell r="D13">
            <v>173</v>
          </cell>
          <cell r="E13">
            <v>295</v>
          </cell>
        </row>
        <row r="14">
          <cell r="A14" t="str">
            <v>280</v>
          </cell>
          <cell r="B14" t="str">
            <v>FNB</v>
          </cell>
          <cell r="C14">
            <v>114</v>
          </cell>
          <cell r="D14">
            <v>47</v>
          </cell>
          <cell r="E14">
            <v>67</v>
          </cell>
        </row>
        <row r="15">
          <cell r="A15" t="str">
            <v>290</v>
          </cell>
          <cell r="B15" t="str">
            <v>ETSAV</v>
          </cell>
          <cell r="C15">
            <v>109</v>
          </cell>
          <cell r="D15">
            <v>38</v>
          </cell>
          <cell r="E15">
            <v>71</v>
          </cell>
        </row>
        <row r="17">
          <cell r="A17" t="str">
            <v>300</v>
          </cell>
          <cell r="B17" t="str">
            <v>EUPBL</v>
          </cell>
          <cell r="C17">
            <v>85</v>
          </cell>
          <cell r="D17">
            <v>40</v>
          </cell>
          <cell r="E17">
            <v>45</v>
          </cell>
        </row>
        <row r="18">
          <cell r="A18" t="str">
            <v>310</v>
          </cell>
          <cell r="B18" t="str">
            <v>EUPB</v>
          </cell>
          <cell r="C18">
            <v>500</v>
          </cell>
          <cell r="D18">
            <v>182</v>
          </cell>
          <cell r="E18">
            <v>318</v>
          </cell>
        </row>
        <row r="19">
          <cell r="A19" t="str">
            <v>320</v>
          </cell>
          <cell r="B19" t="str">
            <v>EUETIT</v>
          </cell>
          <cell r="C19">
            <v>383</v>
          </cell>
          <cell r="D19">
            <v>169</v>
          </cell>
          <cell r="E19">
            <v>214</v>
          </cell>
        </row>
        <row r="20">
          <cell r="A20" t="str">
            <v>330</v>
          </cell>
          <cell r="B20" t="str">
            <v>EUPM</v>
          </cell>
          <cell r="C20">
            <v>344</v>
          </cell>
          <cell r="D20">
            <v>144</v>
          </cell>
          <cell r="E20">
            <v>200</v>
          </cell>
        </row>
        <row r="21">
          <cell r="A21" t="str">
            <v>340</v>
          </cell>
          <cell r="B21" t="str">
            <v>EUPVG</v>
          </cell>
          <cell r="C21">
            <v>582</v>
          </cell>
          <cell r="D21">
            <v>266</v>
          </cell>
          <cell r="E21">
            <v>316</v>
          </cell>
        </row>
        <row r="22">
          <cell r="A22" t="str">
            <v>370</v>
          </cell>
          <cell r="B22" t="str">
            <v>EUOOT</v>
          </cell>
          <cell r="C22">
            <v>209</v>
          </cell>
          <cell r="D22">
            <v>95</v>
          </cell>
          <cell r="E22">
            <v>114</v>
          </cell>
        </row>
        <row r="24">
          <cell r="A24" t="str">
            <v>801</v>
          </cell>
          <cell r="B24" t="str">
            <v>EUNCET</v>
          </cell>
          <cell r="C24">
            <v>52</v>
          </cell>
          <cell r="D24">
            <v>16</v>
          </cell>
          <cell r="E24">
            <v>36</v>
          </cell>
        </row>
        <row r="25">
          <cell r="A25" t="str">
            <v>802</v>
          </cell>
          <cell r="B25" t="str">
            <v>EAE-Winterthur</v>
          </cell>
          <cell r="C25">
            <v>15</v>
          </cell>
          <cell r="D25">
            <v>5</v>
          </cell>
          <cell r="E25">
            <v>10</v>
          </cell>
        </row>
        <row r="26">
          <cell r="A26" t="str">
            <v>820</v>
          </cell>
          <cell r="B26" t="str">
            <v>EUETIB</v>
          </cell>
          <cell r="C26">
            <v>444</v>
          </cell>
          <cell r="D26">
            <v>191</v>
          </cell>
          <cell r="E26">
            <v>253</v>
          </cell>
        </row>
        <row r="27">
          <cell r="A27" t="str">
            <v>830</v>
          </cell>
          <cell r="B27" t="str">
            <v>EUETAB</v>
          </cell>
          <cell r="C27">
            <v>164</v>
          </cell>
          <cell r="D27">
            <v>68</v>
          </cell>
          <cell r="E27">
            <v>96</v>
          </cell>
        </row>
        <row r="28">
          <cell r="A28" t="str">
            <v>840</v>
          </cell>
          <cell r="B28" t="str">
            <v>EUPMT</v>
          </cell>
          <cell r="C28">
            <v>162</v>
          </cell>
          <cell r="D28">
            <v>93</v>
          </cell>
          <cell r="E28">
            <v>69</v>
          </cell>
        </row>
        <row r="29">
          <cell r="A29" t="str">
            <v>860</v>
          </cell>
          <cell r="B29" t="str">
            <v>EUETII</v>
          </cell>
          <cell r="C29">
            <v>112</v>
          </cell>
          <cell r="D29">
            <v>33</v>
          </cell>
          <cell r="E29">
            <v>79</v>
          </cell>
        </row>
        <row r="30">
          <cell r="A30" t="str">
            <v>870</v>
          </cell>
          <cell r="B30" t="str">
            <v>EUETTPC</v>
          </cell>
          <cell r="C30">
            <v>64</v>
          </cell>
          <cell r="D30">
            <v>39</v>
          </cell>
          <cell r="E30">
            <v>25</v>
          </cell>
        </row>
        <row r="31">
          <cell r="A31" t="str">
            <v>890</v>
          </cell>
          <cell r="B31" t="str">
            <v>EUPO</v>
          </cell>
          <cell r="C31">
            <v>6</v>
          </cell>
          <cell r="D31">
            <v>4</v>
          </cell>
          <cell r="E31">
            <v>2</v>
          </cell>
        </row>
      </sheetData>
      <sheetData sheetId="1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  <cell r="F6" t="str">
            <v>% DE BEQUES CONCEDIDES AL CENTRE RESPECTE A LES PRESETADES PEL CENTRE</v>
          </cell>
          <cell r="G6" t="str">
            <v>% DE BEQUES CONCEDIDES AL CENTRE RESPECTE AL TOTAL DE BEQUES CONCEDIDES A LA UPC</v>
          </cell>
        </row>
        <row r="7">
          <cell r="A7" t="str">
            <v>200</v>
          </cell>
          <cell r="B7" t="str">
            <v>FME</v>
          </cell>
          <cell r="C7">
            <v>5</v>
          </cell>
          <cell r="D7">
            <v>3</v>
          </cell>
          <cell r="E7">
            <v>2</v>
          </cell>
          <cell r="F7">
            <v>0.4</v>
          </cell>
          <cell r="G7">
            <v>9.7087378640776691E-3</v>
          </cell>
        </row>
        <row r="8">
          <cell r="A8" t="str">
            <v>210</v>
          </cell>
          <cell r="B8" t="str">
            <v>ETSAB</v>
          </cell>
          <cell r="C8">
            <v>67</v>
          </cell>
          <cell r="D8">
            <v>19</v>
          </cell>
          <cell r="E8">
            <v>48</v>
          </cell>
          <cell r="F8">
            <v>0.71641791044776115</v>
          </cell>
          <cell r="G8">
            <v>0.23300970873786409</v>
          </cell>
        </row>
        <row r="9">
          <cell r="A9" t="str">
            <v>220</v>
          </cell>
          <cell r="B9" t="str">
            <v>ETSEIT</v>
          </cell>
          <cell r="C9">
            <v>12</v>
          </cell>
          <cell r="D9">
            <v>6</v>
          </cell>
          <cell r="E9">
            <v>6</v>
          </cell>
          <cell r="F9">
            <v>0.5</v>
          </cell>
          <cell r="G9">
            <v>2.9126213592233011E-2</v>
          </cell>
        </row>
        <row r="10">
          <cell r="A10" t="str">
            <v>230</v>
          </cell>
          <cell r="B10" t="str">
            <v>ETSETB</v>
          </cell>
          <cell r="C10">
            <v>55</v>
          </cell>
          <cell r="D10">
            <v>25</v>
          </cell>
          <cell r="E10">
            <v>30</v>
          </cell>
          <cell r="F10">
            <v>0.54545454545454541</v>
          </cell>
          <cell r="G10">
            <v>0.14563106796116504</v>
          </cell>
        </row>
        <row r="11">
          <cell r="A11" t="str">
            <v>240</v>
          </cell>
          <cell r="B11" t="str">
            <v>ETSEIB</v>
          </cell>
          <cell r="C11">
            <v>24</v>
          </cell>
          <cell r="D11">
            <v>8</v>
          </cell>
          <cell r="E11">
            <v>16</v>
          </cell>
          <cell r="F11">
            <v>0.66666666666666663</v>
          </cell>
          <cell r="G11">
            <v>7.7669902912621352E-2</v>
          </cell>
        </row>
        <row r="12">
          <cell r="A12" t="str">
            <v>250</v>
          </cell>
          <cell r="B12" t="str">
            <v>ETSECCPB</v>
          </cell>
          <cell r="C12">
            <v>20</v>
          </cell>
          <cell r="D12">
            <v>6</v>
          </cell>
          <cell r="E12">
            <v>14</v>
          </cell>
          <cell r="F12">
            <v>0.7</v>
          </cell>
          <cell r="G12">
            <v>6.7961165048543687E-2</v>
          </cell>
        </row>
        <row r="13">
          <cell r="A13" t="str">
            <v>270</v>
          </cell>
          <cell r="B13" t="str">
            <v>FIB</v>
          </cell>
          <cell r="C13">
            <v>18</v>
          </cell>
          <cell r="D13">
            <v>7</v>
          </cell>
          <cell r="E13">
            <v>11</v>
          </cell>
          <cell r="F13">
            <v>0.61111111111111116</v>
          </cell>
          <cell r="G13">
            <v>5.3398058252427182E-2</v>
          </cell>
        </row>
        <row r="14">
          <cell r="A14" t="str">
            <v>280</v>
          </cell>
          <cell r="B14" t="str">
            <v>FNB</v>
          </cell>
          <cell r="C14">
            <v>4</v>
          </cell>
          <cell r="D14">
            <v>1</v>
          </cell>
          <cell r="E14">
            <v>3</v>
          </cell>
          <cell r="F14">
            <v>0.75</v>
          </cell>
          <cell r="G14">
            <v>1.4563106796116505E-2</v>
          </cell>
        </row>
        <row r="15">
          <cell r="A15" t="str">
            <v>290</v>
          </cell>
          <cell r="B15" t="str">
            <v>ETSAV</v>
          </cell>
          <cell r="C15">
            <v>13</v>
          </cell>
          <cell r="D15">
            <v>5</v>
          </cell>
          <cell r="E15">
            <v>8</v>
          </cell>
          <cell r="F15">
            <v>0.61538461538461542</v>
          </cell>
          <cell r="G15">
            <v>3.8834951456310676E-2</v>
          </cell>
        </row>
        <row r="17">
          <cell r="A17" t="str">
            <v>300</v>
          </cell>
          <cell r="B17" t="str">
            <v>EUPBL</v>
          </cell>
          <cell r="C17">
            <v>2</v>
          </cell>
          <cell r="D17">
            <v>0</v>
          </cell>
          <cell r="E17">
            <v>2</v>
          </cell>
          <cell r="F17">
            <v>1</v>
          </cell>
          <cell r="G17">
            <v>9.7087378640776691E-3</v>
          </cell>
        </row>
        <row r="18">
          <cell r="A18" t="str">
            <v>310</v>
          </cell>
          <cell r="B18" t="str">
            <v>EUPB</v>
          </cell>
          <cell r="C18">
            <v>28</v>
          </cell>
          <cell r="D18">
            <v>10</v>
          </cell>
          <cell r="E18">
            <v>18</v>
          </cell>
          <cell r="F18">
            <v>0.6428571428571429</v>
          </cell>
          <cell r="G18">
            <v>8.7378640776699032E-2</v>
          </cell>
        </row>
        <row r="19">
          <cell r="A19" t="str">
            <v>320</v>
          </cell>
          <cell r="B19" t="str">
            <v>EUETIT</v>
          </cell>
          <cell r="C19">
            <v>5</v>
          </cell>
          <cell r="D19">
            <v>2</v>
          </cell>
          <cell r="E19">
            <v>3</v>
          </cell>
          <cell r="F19">
            <v>0.6</v>
          </cell>
          <cell r="G19">
            <v>1.4563106796116505E-2</v>
          </cell>
        </row>
        <row r="20">
          <cell r="A20" t="str">
            <v>330</v>
          </cell>
          <cell r="B20" t="str">
            <v>EUPM</v>
          </cell>
          <cell r="C20">
            <v>5</v>
          </cell>
          <cell r="D20">
            <v>3</v>
          </cell>
          <cell r="E20">
            <v>2</v>
          </cell>
          <cell r="F20">
            <v>0.4</v>
          </cell>
          <cell r="G20">
            <v>9.7087378640776691E-3</v>
          </cell>
        </row>
        <row r="21">
          <cell r="A21" t="str">
            <v>340</v>
          </cell>
          <cell r="B21" t="str">
            <v>EUPVG</v>
          </cell>
          <cell r="C21">
            <v>15</v>
          </cell>
          <cell r="D21">
            <v>4</v>
          </cell>
          <cell r="E21">
            <v>11</v>
          </cell>
          <cell r="F21">
            <v>0.73333333333333328</v>
          </cell>
          <cell r="G21">
            <v>5.3398058252427182E-2</v>
          </cell>
        </row>
        <row r="22">
          <cell r="A22" t="str">
            <v>370</v>
          </cell>
          <cell r="B22" t="str">
            <v>EUOOT</v>
          </cell>
          <cell r="C22">
            <v>9</v>
          </cell>
          <cell r="D22">
            <v>2</v>
          </cell>
          <cell r="E22">
            <v>7</v>
          </cell>
          <cell r="F22">
            <v>0.77777777777777779</v>
          </cell>
          <cell r="G22">
            <v>3.3980582524271843E-2</v>
          </cell>
        </row>
        <row r="24">
          <cell r="A24">
            <v>801</v>
          </cell>
          <cell r="B24" t="str">
            <v>EUNCET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802</v>
          </cell>
          <cell r="B25" t="str">
            <v>EAE-Winterthur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820</v>
          </cell>
          <cell r="B26" t="str">
            <v>EUETIB</v>
          </cell>
          <cell r="C26">
            <v>15</v>
          </cell>
          <cell r="D26">
            <v>6</v>
          </cell>
          <cell r="E26">
            <v>9</v>
          </cell>
          <cell r="F26">
            <v>0.6</v>
          </cell>
          <cell r="G26">
            <v>4.3689320388349516E-2</v>
          </cell>
        </row>
        <row r="27">
          <cell r="A27" t="str">
            <v>830</v>
          </cell>
          <cell r="B27" t="str">
            <v>EUETAB</v>
          </cell>
          <cell r="C27">
            <v>6</v>
          </cell>
          <cell r="D27">
            <v>0</v>
          </cell>
          <cell r="E27">
            <v>6</v>
          </cell>
          <cell r="F27">
            <v>1</v>
          </cell>
          <cell r="G27">
            <v>2.9126213592233011E-2</v>
          </cell>
        </row>
        <row r="28">
          <cell r="A28" t="str">
            <v>840</v>
          </cell>
          <cell r="B28" t="str">
            <v>EUPMT</v>
          </cell>
          <cell r="C28">
            <v>8</v>
          </cell>
          <cell r="D28">
            <v>4</v>
          </cell>
          <cell r="E28">
            <v>4</v>
          </cell>
          <cell r="F28">
            <v>0.5</v>
          </cell>
          <cell r="G28">
            <v>1.9417475728155338E-2</v>
          </cell>
        </row>
        <row r="29">
          <cell r="A29" t="str">
            <v>860</v>
          </cell>
          <cell r="B29" t="str">
            <v>EUETII</v>
          </cell>
          <cell r="C29">
            <v>4</v>
          </cell>
          <cell r="D29">
            <v>1</v>
          </cell>
          <cell r="E29">
            <v>3</v>
          </cell>
          <cell r="F29">
            <v>0.75</v>
          </cell>
          <cell r="G29">
            <v>1.4563106796116505E-2</v>
          </cell>
        </row>
        <row r="30">
          <cell r="A30" t="str">
            <v>870</v>
          </cell>
          <cell r="B30" t="str">
            <v>EUETTPC</v>
          </cell>
          <cell r="C30">
            <v>7</v>
          </cell>
          <cell r="D30">
            <v>4</v>
          </cell>
          <cell r="E30">
            <v>3</v>
          </cell>
          <cell r="F30">
            <v>0.42857142857142855</v>
          </cell>
          <cell r="G30">
            <v>1.4563106796116505E-2</v>
          </cell>
        </row>
      </sheetData>
      <sheetData sheetId="2"/>
      <sheetData sheetId="3">
        <row r="1">
          <cell r="A1" t="str">
            <v>centre</v>
          </cell>
          <cell r="B1" t="str">
            <v>concedides</v>
          </cell>
          <cell r="C1" t="str">
            <v>denegades</v>
          </cell>
          <cell r="D1" t="str">
            <v>total</v>
          </cell>
        </row>
        <row r="2">
          <cell r="A2" t="str">
            <v>200</v>
          </cell>
          <cell r="B2">
            <v>53</v>
          </cell>
          <cell r="C2">
            <v>44</v>
          </cell>
          <cell r="D2">
            <v>97</v>
          </cell>
        </row>
        <row r="3">
          <cell r="A3" t="str">
            <v>210</v>
          </cell>
          <cell r="B3">
            <v>172</v>
          </cell>
          <cell r="C3">
            <v>161</v>
          </cell>
          <cell r="D3">
            <v>333</v>
          </cell>
        </row>
        <row r="4">
          <cell r="A4" t="str">
            <v>220</v>
          </cell>
          <cell r="B4">
            <v>160</v>
          </cell>
          <cell r="C4">
            <v>113</v>
          </cell>
          <cell r="D4">
            <v>273</v>
          </cell>
        </row>
        <row r="5">
          <cell r="A5" t="str">
            <v>230</v>
          </cell>
          <cell r="B5">
            <v>282</v>
          </cell>
          <cell r="C5">
            <v>197</v>
          </cell>
          <cell r="D5">
            <v>479</v>
          </cell>
        </row>
        <row r="6">
          <cell r="A6" t="str">
            <v>240</v>
          </cell>
          <cell r="B6">
            <v>188</v>
          </cell>
          <cell r="C6">
            <v>154</v>
          </cell>
          <cell r="D6">
            <v>342</v>
          </cell>
        </row>
        <row r="7">
          <cell r="A7" t="str">
            <v>250</v>
          </cell>
          <cell r="B7">
            <v>92</v>
          </cell>
          <cell r="C7">
            <v>60</v>
          </cell>
          <cell r="D7">
            <v>152</v>
          </cell>
        </row>
        <row r="8">
          <cell r="A8" t="str">
            <v>270</v>
          </cell>
          <cell r="B8">
            <v>284</v>
          </cell>
          <cell r="C8">
            <v>166</v>
          </cell>
          <cell r="D8">
            <v>450</v>
          </cell>
        </row>
        <row r="9">
          <cell r="A9" t="str">
            <v>280</v>
          </cell>
          <cell r="B9">
            <v>64</v>
          </cell>
          <cell r="C9">
            <v>46</v>
          </cell>
          <cell r="D9">
            <v>110</v>
          </cell>
        </row>
        <row r="10">
          <cell r="A10" t="str">
            <v>290</v>
          </cell>
          <cell r="B10">
            <v>63</v>
          </cell>
          <cell r="C10">
            <v>33</v>
          </cell>
          <cell r="D10">
            <v>96</v>
          </cell>
        </row>
        <row r="11">
          <cell r="A11" t="str">
            <v>300</v>
          </cell>
          <cell r="B11">
            <v>43</v>
          </cell>
          <cell r="C11">
            <v>40</v>
          </cell>
          <cell r="D11">
            <v>83</v>
          </cell>
        </row>
        <row r="12">
          <cell r="A12" t="str">
            <v>310</v>
          </cell>
          <cell r="B12">
            <v>279</v>
          </cell>
          <cell r="C12">
            <v>157</v>
          </cell>
          <cell r="D12">
            <v>436</v>
          </cell>
        </row>
        <row r="13">
          <cell r="A13" t="str">
            <v>320</v>
          </cell>
          <cell r="B13">
            <v>211</v>
          </cell>
          <cell r="C13">
            <v>167</v>
          </cell>
          <cell r="D13">
            <v>378</v>
          </cell>
        </row>
        <row r="14">
          <cell r="A14" t="str">
            <v>330</v>
          </cell>
          <cell r="B14">
            <v>198</v>
          </cell>
          <cell r="C14">
            <v>141</v>
          </cell>
          <cell r="D14">
            <v>339</v>
          </cell>
        </row>
        <row r="15">
          <cell r="A15" t="str">
            <v>340</v>
          </cell>
          <cell r="B15">
            <v>305</v>
          </cell>
          <cell r="C15">
            <v>259</v>
          </cell>
          <cell r="D15">
            <v>564</v>
          </cell>
        </row>
        <row r="16">
          <cell r="A16" t="str">
            <v>370</v>
          </cell>
          <cell r="B16">
            <v>107</v>
          </cell>
          <cell r="C16">
            <v>93</v>
          </cell>
          <cell r="D16">
            <v>200</v>
          </cell>
        </row>
        <row r="17">
          <cell r="A17" t="str">
            <v>380</v>
          </cell>
          <cell r="B17">
            <v>74</v>
          </cell>
          <cell r="C17">
            <v>70</v>
          </cell>
          <cell r="D17">
            <v>144</v>
          </cell>
        </row>
        <row r="18">
          <cell r="A18" t="str">
            <v>801</v>
          </cell>
          <cell r="B18">
            <v>36</v>
          </cell>
          <cell r="C18">
            <v>16</v>
          </cell>
          <cell r="D18">
            <v>52</v>
          </cell>
        </row>
        <row r="19">
          <cell r="A19" t="str">
            <v>802</v>
          </cell>
          <cell r="B19">
            <v>10</v>
          </cell>
          <cell r="C19">
            <v>5</v>
          </cell>
          <cell r="D19">
            <v>15</v>
          </cell>
        </row>
        <row r="20">
          <cell r="A20" t="str">
            <v>820</v>
          </cell>
          <cell r="B20">
            <v>244</v>
          </cell>
          <cell r="C20">
            <v>182</v>
          </cell>
          <cell r="D20">
            <v>426</v>
          </cell>
        </row>
        <row r="21">
          <cell r="A21" t="str">
            <v>830</v>
          </cell>
          <cell r="B21">
            <v>90</v>
          </cell>
          <cell r="C21">
            <v>68</v>
          </cell>
          <cell r="D21">
            <v>158</v>
          </cell>
        </row>
        <row r="22">
          <cell r="A22" t="str">
            <v>840</v>
          </cell>
          <cell r="B22">
            <v>65</v>
          </cell>
          <cell r="C22">
            <v>89</v>
          </cell>
          <cell r="D22">
            <v>154</v>
          </cell>
        </row>
        <row r="23">
          <cell r="A23" t="str">
            <v>860</v>
          </cell>
          <cell r="B23">
            <v>76</v>
          </cell>
          <cell r="C23">
            <v>32</v>
          </cell>
          <cell r="D23">
            <v>108</v>
          </cell>
        </row>
        <row r="24">
          <cell r="A24" t="str">
            <v>870</v>
          </cell>
          <cell r="B24">
            <v>22</v>
          </cell>
          <cell r="C24">
            <v>35</v>
          </cell>
          <cell r="D24">
            <v>57</v>
          </cell>
        </row>
        <row r="25">
          <cell r="A25" t="str">
            <v>890</v>
          </cell>
          <cell r="B25">
            <v>2</v>
          </cell>
          <cell r="C25">
            <v>4</v>
          </cell>
          <cell r="D25">
            <v>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1.2.1."/>
      <sheetName val="1.2.1.(Gràfics)"/>
      <sheetName val="1.2.2."/>
      <sheetName val="1.2.4."/>
      <sheetName val="1.2.4.(Gràfics)"/>
      <sheetName val="1.2.5."/>
      <sheetName val="1.2.6"/>
      <sheetName val="1.3.1.1"/>
      <sheetName val="1.3.1.3."/>
      <sheetName val="1.3.1.3. (grafics)"/>
      <sheetName val="1.3.1.4. (gràfics)"/>
      <sheetName val="1.3.1.19."/>
      <sheetName val="1.4.1."/>
      <sheetName val="1.4.1.1."/>
      <sheetName val="1.4.1.2.1."/>
      <sheetName val="1.4.1.2.2."/>
      <sheetName val="1.4.1.2.3."/>
      <sheetName val="1.4.1.2.4."/>
      <sheetName val="BARRERA"/>
      <sheetName val="1.2.3."/>
      <sheetName val="1.3.1.2."/>
      <sheetName val="1.3.1.5."/>
      <sheetName val="1.3.1.5. (gràfics)"/>
      <sheetName val="1.3.1.8"/>
      <sheetName val="1.3.1.9"/>
      <sheetName val="1.3.1.10"/>
      <sheetName val="1.3.1.11"/>
      <sheetName val="1.3.1.17"/>
      <sheetName val="1.3.1.18."/>
      <sheetName val="1.3.5."/>
      <sheetName val="1.3.7."/>
      <sheetName val="1.5.1."/>
      <sheetName val="1.5.2."/>
      <sheetName val="1.5.3."/>
      <sheetName val="1.6.3. (1)"/>
      <sheetName val="1.6.3. (2)"/>
      <sheetName val="1.6.4.1"/>
      <sheetName val="1.6.4.2"/>
      <sheetName val="1.6.4.3"/>
      <sheetName val="1.6.5.1"/>
      <sheetName val="1.6.5.1 (grafi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2C42FE-4C4E-4E03-A445-5CE204AD5FB5}" name="Taula13" displayName="Taula13" ref="B7:G23" totalsRowShown="0" headerRowDxfId="10" dataDxfId="8" headerRowBorderDxfId="9" tableBorderDxfId="7" totalsRowBorderDxfId="6" headerRowCellStyle="fTitulo" dataCellStyle="fTotal2">
  <tableColumns count="6">
    <tableColumn id="1" xr3:uid="{A3DC26F1-BB13-4C19-97B1-AFFA7E6F31D1}" name="INGRESSOS" dataDxfId="5" dataCellStyle="CMenuIzqTotal2"/>
    <tableColumn id="2" xr3:uid="{C355361E-F5D2-457C-9AD0-A1C62F164301}" name="2019" dataDxfId="4"/>
    <tableColumn id="3" xr3:uid="{B62E61B6-A549-4D94-9C98-A0F479F54D6E}" name="2020" dataDxfId="3"/>
    <tableColumn id="4" xr3:uid="{2D0BFC44-E471-44C3-92F4-8FC8727A9879}" name="2021" dataDxfId="2" dataCellStyle="fTotal2"/>
    <tableColumn id="5" xr3:uid="{42B6B766-2F7A-464F-A57A-F54A50F42272}" name="2022" dataDxfId="1" dataCellStyle="fTotal2"/>
    <tableColumn id="6" xr3:uid="{62F730B1-2F4A-4948-BFEC-6E17F62FEDE8}" name="2023" dataDxfId="0" dataCellStyle="fTotal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16FC-0AED-4D75-919D-5D9BD96F6536}">
  <sheetPr>
    <tabColor theme="0"/>
  </sheetPr>
  <dimension ref="A1:J191"/>
  <sheetViews>
    <sheetView showGridLines="0" tabSelected="1" topLeftCell="A139" zoomScaleNormal="100" workbookViewId="0">
      <selection activeCell="K19" sqref="K19"/>
    </sheetView>
  </sheetViews>
  <sheetFormatPr defaultRowHeight="12" x14ac:dyDescent="0.2"/>
  <cols>
    <col min="1" max="1" width="1.33203125" customWidth="1"/>
    <col min="2" max="2" width="42.21875" customWidth="1"/>
    <col min="3" max="3" width="12.33203125" customWidth="1"/>
    <col min="4" max="7" width="10.88671875" customWidth="1"/>
    <col min="8" max="8" width="0.88671875" customWidth="1"/>
    <col min="9" max="10" width="11" customWidth="1"/>
    <col min="11" max="11" width="12.77734375" customWidth="1"/>
    <col min="12" max="256" width="11" customWidth="1"/>
  </cols>
  <sheetData>
    <row r="1" spans="1:10" ht="13.8" thickBot="1" x14ac:dyDescent="0.25">
      <c r="A1" s="1"/>
      <c r="B1" s="78" t="s">
        <v>32</v>
      </c>
      <c r="C1" s="78"/>
      <c r="D1" s="78"/>
      <c r="E1" s="78"/>
      <c r="F1" s="78"/>
      <c r="G1" s="78"/>
      <c r="H1" s="78"/>
      <c r="I1" s="2"/>
      <c r="J1" s="1"/>
    </row>
    <row r="2" spans="1:10" ht="13.8" thickBot="1" x14ac:dyDescent="0.25">
      <c r="A2" s="1"/>
      <c r="B2" s="78" t="s">
        <v>33</v>
      </c>
      <c r="C2" s="78"/>
      <c r="D2" s="78"/>
      <c r="E2" s="78"/>
      <c r="F2" s="78"/>
      <c r="G2" s="78"/>
      <c r="H2" s="78"/>
      <c r="I2" s="2"/>
      <c r="J2" s="1"/>
    </row>
    <row r="3" spans="1:10" ht="13.8" thickBot="1" x14ac:dyDescent="0.3">
      <c r="A3" s="3"/>
      <c r="B3" s="23"/>
      <c r="C3" s="23"/>
      <c r="D3" s="23"/>
      <c r="E3" s="23"/>
      <c r="F3" s="23"/>
      <c r="G3" s="23"/>
      <c r="H3" s="23"/>
      <c r="I3" s="3"/>
      <c r="J3" s="3"/>
    </row>
    <row r="4" spans="1:10" ht="13.8" thickBot="1" x14ac:dyDescent="0.25">
      <c r="A4" s="1"/>
      <c r="B4" s="78" t="s">
        <v>0</v>
      </c>
      <c r="C4" s="78"/>
      <c r="D4" s="78"/>
      <c r="E4" s="78"/>
      <c r="F4" s="78"/>
      <c r="G4" s="78"/>
      <c r="H4" s="78"/>
      <c r="I4" s="2"/>
      <c r="J4" s="1"/>
    </row>
    <row r="5" spans="1:10" ht="13.2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4.3499999999999996" customHeight="1" x14ac:dyDescent="0.25">
      <c r="A6" s="45"/>
      <c r="B6" s="46"/>
      <c r="C6" s="47"/>
      <c r="D6" s="47"/>
      <c r="E6" s="47"/>
      <c r="F6" s="48"/>
      <c r="G6" s="48"/>
      <c r="H6" s="49"/>
      <c r="I6" s="3"/>
      <c r="J6" s="3"/>
    </row>
    <row r="7" spans="1:10" ht="13.2" x14ac:dyDescent="0.25">
      <c r="A7" s="50"/>
      <c r="B7" s="36" t="s">
        <v>1</v>
      </c>
      <c r="C7" s="37" t="s">
        <v>27</v>
      </c>
      <c r="D7" s="37" t="s">
        <v>28</v>
      </c>
      <c r="E7" s="37" t="s">
        <v>31</v>
      </c>
      <c r="F7" s="37" t="s">
        <v>34</v>
      </c>
      <c r="G7" s="37" t="s">
        <v>37</v>
      </c>
      <c r="H7" s="51"/>
      <c r="I7" s="3"/>
      <c r="J7" s="3"/>
    </row>
    <row r="8" spans="1:10" ht="15.6" customHeight="1" x14ac:dyDescent="0.25">
      <c r="A8" s="50"/>
      <c r="B8" s="33" t="s">
        <v>2</v>
      </c>
      <c r="C8" s="27">
        <v>62943162.780000001</v>
      </c>
      <c r="D8" s="27">
        <v>56412487.159999989</v>
      </c>
      <c r="E8" s="27">
        <v>48426626.789999999</v>
      </c>
      <c r="F8" s="27">
        <v>44560589.560000002</v>
      </c>
      <c r="G8" s="27">
        <v>42705130.310000002</v>
      </c>
      <c r="H8" s="52"/>
      <c r="I8" s="3"/>
      <c r="J8" s="3"/>
    </row>
    <row r="9" spans="1:10" ht="15.6" customHeight="1" x14ac:dyDescent="0.25">
      <c r="A9" s="50"/>
      <c r="B9" s="34" t="s">
        <v>3</v>
      </c>
      <c r="C9" s="29">
        <v>20082543.559999999</v>
      </c>
      <c r="D9" s="29">
        <v>18017103.210000001</v>
      </c>
      <c r="E9" s="29">
        <v>19809233.249999996</v>
      </c>
      <c r="F9" s="29">
        <v>22803633.169999998</v>
      </c>
      <c r="G9" s="29">
        <v>22611741.34</v>
      </c>
      <c r="H9" s="52"/>
      <c r="I9" s="3"/>
      <c r="J9" s="3"/>
    </row>
    <row r="10" spans="1:10" ht="15.6" customHeight="1" x14ac:dyDescent="0.25">
      <c r="A10" s="50"/>
      <c r="B10" s="33" t="s">
        <v>4</v>
      </c>
      <c r="C10" s="27">
        <v>41670.25</v>
      </c>
      <c r="D10" s="27">
        <v>22821.23</v>
      </c>
      <c r="E10" s="27">
        <v>34003.300000000003</v>
      </c>
      <c r="F10" s="27">
        <v>29143.06</v>
      </c>
      <c r="G10" s="27">
        <v>43254.63</v>
      </c>
      <c r="H10" s="52"/>
      <c r="I10" s="3"/>
      <c r="J10" s="3"/>
    </row>
    <row r="11" spans="1:10" ht="15.6" customHeight="1" x14ac:dyDescent="0.25">
      <c r="A11" s="50"/>
      <c r="B11" s="34" t="s">
        <v>5</v>
      </c>
      <c r="C11" s="29">
        <v>483119.42</v>
      </c>
      <c r="D11" s="29">
        <v>358924.88</v>
      </c>
      <c r="E11" s="29">
        <v>227955.22</v>
      </c>
      <c r="F11" s="29">
        <v>416627.62</v>
      </c>
      <c r="G11" s="29">
        <v>228791.54</v>
      </c>
      <c r="H11" s="52"/>
      <c r="I11" s="3"/>
      <c r="J11" s="3"/>
    </row>
    <row r="12" spans="1:10" ht="15.6" customHeight="1" x14ac:dyDescent="0.25">
      <c r="A12" s="50"/>
      <c r="B12" s="33" t="s">
        <v>6</v>
      </c>
      <c r="C12" s="27">
        <v>2796360.52</v>
      </c>
      <c r="D12" s="27">
        <v>2000526.2599999998</v>
      </c>
      <c r="E12" s="27">
        <v>2984990.71</v>
      </c>
      <c r="F12" s="27">
        <v>2441072.63</v>
      </c>
      <c r="G12" s="27">
        <v>2221058.821</v>
      </c>
      <c r="H12" s="52"/>
      <c r="I12" s="3"/>
      <c r="J12" s="3"/>
    </row>
    <row r="13" spans="1:10" ht="15.6" customHeight="1" x14ac:dyDescent="0.25">
      <c r="A13" s="50"/>
      <c r="B13" s="34" t="s">
        <v>7</v>
      </c>
      <c r="C13" s="29">
        <v>134689.25</v>
      </c>
      <c r="D13" s="29">
        <v>518577.56</v>
      </c>
      <c r="E13" s="29">
        <v>117395.29</v>
      </c>
      <c r="F13" s="29">
        <v>664287.65999999992</v>
      </c>
      <c r="G13" s="29">
        <v>2200621.87</v>
      </c>
      <c r="H13" s="52"/>
      <c r="I13" s="3"/>
      <c r="J13" s="3"/>
    </row>
    <row r="14" spans="1:10" ht="28.65" customHeight="1" x14ac:dyDescent="0.25">
      <c r="A14" s="50"/>
      <c r="B14" s="33" t="s">
        <v>8</v>
      </c>
      <c r="C14" s="27">
        <v>149736115.95000002</v>
      </c>
      <c r="D14" s="27">
        <v>154934515.98999998</v>
      </c>
      <c r="E14" s="27">
        <v>156145302.12</v>
      </c>
      <c r="F14" s="27">
        <v>160933028.53999999</v>
      </c>
      <c r="G14" s="27">
        <v>177281814.75999999</v>
      </c>
      <c r="H14" s="52"/>
      <c r="I14" s="3"/>
      <c r="J14" s="3"/>
    </row>
    <row r="15" spans="1:10" ht="15.6" customHeight="1" x14ac:dyDescent="0.25">
      <c r="A15" s="50"/>
      <c r="B15" s="34" t="s">
        <v>9</v>
      </c>
      <c r="C15" s="29">
        <v>19674568.599999998</v>
      </c>
      <c r="D15" s="29">
        <v>40942973.159999989</v>
      </c>
      <c r="E15" s="29">
        <v>44524393.960000001</v>
      </c>
      <c r="F15" s="29">
        <v>48731936.379999995</v>
      </c>
      <c r="G15" s="29">
        <v>55227526.120000005</v>
      </c>
      <c r="H15" s="52"/>
      <c r="I15" s="3"/>
      <c r="J15" s="3"/>
    </row>
    <row r="16" spans="1:10" ht="15.6" customHeight="1" x14ac:dyDescent="0.25">
      <c r="A16" s="50"/>
      <c r="B16" s="33" t="s">
        <v>35</v>
      </c>
      <c r="C16" s="27">
        <v>238210.52</v>
      </c>
      <c r="D16" s="27">
        <v>552515.04</v>
      </c>
      <c r="E16" s="27">
        <v>350555.92</v>
      </c>
      <c r="F16" s="27">
        <v>353328.44</v>
      </c>
      <c r="G16" s="27">
        <v>687101.2699999999</v>
      </c>
      <c r="H16" s="52"/>
      <c r="I16" s="3"/>
      <c r="J16" s="3"/>
    </row>
    <row r="17" spans="1:10" ht="15.6" customHeight="1" x14ac:dyDescent="0.25">
      <c r="A17" s="50"/>
      <c r="B17" s="34" t="s">
        <v>10</v>
      </c>
      <c r="C17" s="29">
        <v>2155704</v>
      </c>
      <c r="D17" s="29">
        <v>1826591.25</v>
      </c>
      <c r="E17" s="29">
        <v>1871185.1</v>
      </c>
      <c r="F17" s="29">
        <v>2034842.6099999999</v>
      </c>
      <c r="G17" s="29">
        <v>1691038.2</v>
      </c>
      <c r="H17" s="52"/>
      <c r="I17" s="3"/>
      <c r="J17" s="3"/>
    </row>
    <row r="18" spans="1:10" ht="26.4" customHeight="1" x14ac:dyDescent="0.25">
      <c r="A18" s="50"/>
      <c r="B18" s="33" t="s">
        <v>11</v>
      </c>
      <c r="C18" s="27">
        <v>870710.14</v>
      </c>
      <c r="D18" s="27">
        <v>717336.46</v>
      </c>
      <c r="E18" s="27">
        <v>491478.86</v>
      </c>
      <c r="F18" s="27">
        <v>944033.07</v>
      </c>
      <c r="G18" s="27">
        <v>869329.36</v>
      </c>
      <c r="H18" s="52"/>
      <c r="I18" s="3"/>
      <c r="J18" s="3"/>
    </row>
    <row r="19" spans="1:10" ht="15.6" customHeight="1" x14ac:dyDescent="0.25">
      <c r="A19" s="50"/>
      <c r="B19" s="34" t="s">
        <v>12</v>
      </c>
      <c r="C19" s="29">
        <v>2724300.11</v>
      </c>
      <c r="D19" s="29">
        <v>4215592.87</v>
      </c>
      <c r="E19" s="29">
        <v>2111610.1800000002</v>
      </c>
      <c r="F19" s="29">
        <v>4628022.97</v>
      </c>
      <c r="G19" s="29">
        <v>4593565.629999999</v>
      </c>
      <c r="H19" s="52"/>
      <c r="I19" s="3"/>
      <c r="J19" s="3"/>
    </row>
    <row r="20" spans="1:10" ht="15.6" customHeight="1" x14ac:dyDescent="0.25">
      <c r="A20" s="50"/>
      <c r="B20" s="33" t="s">
        <v>13</v>
      </c>
      <c r="C20" s="27">
        <v>4092140.9</v>
      </c>
      <c r="D20" s="27">
        <v>3755260.54</v>
      </c>
      <c r="E20" s="27">
        <v>3462768.46</v>
      </c>
      <c r="F20" s="27">
        <v>4251249.9400000004</v>
      </c>
      <c r="G20" s="27">
        <v>5252516.1900000004</v>
      </c>
      <c r="H20" s="52"/>
      <c r="I20" s="3"/>
      <c r="J20" s="3"/>
    </row>
    <row r="21" spans="1:10" ht="19.649999999999999" customHeight="1" x14ac:dyDescent="0.25">
      <c r="A21" s="50"/>
      <c r="B21" s="35" t="s">
        <v>14</v>
      </c>
      <c r="C21" s="31">
        <v>265973296.00000003</v>
      </c>
      <c r="D21" s="31">
        <v>284275225.60999995</v>
      </c>
      <c r="E21" s="31">
        <v>280557499.16000003</v>
      </c>
      <c r="F21" s="31">
        <v>292791795.65000004</v>
      </c>
      <c r="G21" s="31">
        <v>315613490.04100001</v>
      </c>
      <c r="H21" s="52"/>
      <c r="I21" s="3"/>
      <c r="J21" s="3"/>
    </row>
    <row r="22" spans="1:10" ht="19.649999999999999" customHeight="1" x14ac:dyDescent="0.25">
      <c r="A22" s="50"/>
      <c r="B22" s="35" t="s">
        <v>15</v>
      </c>
      <c r="C22" s="31">
        <v>262900946.79999998</v>
      </c>
      <c r="D22" s="31">
        <v>270347358.34000003</v>
      </c>
      <c r="E22" s="31">
        <v>271459410.30000001</v>
      </c>
      <c r="F22" s="31">
        <v>280607323.76999998</v>
      </c>
      <c r="G22" s="31">
        <v>299833811.08000004</v>
      </c>
      <c r="H22" s="52"/>
      <c r="I22" s="3"/>
      <c r="J22" s="3"/>
    </row>
    <row r="23" spans="1:10" ht="19.649999999999999" customHeight="1" x14ac:dyDescent="0.25">
      <c r="A23" s="50"/>
      <c r="B23" s="38" t="s">
        <v>16</v>
      </c>
      <c r="C23" s="39">
        <v>7372.6404599772532</v>
      </c>
      <c r="D23" s="39">
        <v>7295.8873825277697</v>
      </c>
      <c r="E23" s="40">
        <v>7261.0355538711565</v>
      </c>
      <c r="F23" s="40">
        <v>7190.850349750338</v>
      </c>
      <c r="G23" s="40">
        <v>8007.4172080019143</v>
      </c>
      <c r="H23" s="52"/>
      <c r="I23" s="3"/>
      <c r="J23" s="3"/>
    </row>
    <row r="24" spans="1:10" ht="12.6" customHeight="1" x14ac:dyDescent="0.25">
      <c r="A24" s="61"/>
      <c r="B24" s="80" t="s">
        <v>17</v>
      </c>
      <c r="C24" s="80"/>
      <c r="D24" s="80"/>
      <c r="E24" s="80"/>
      <c r="F24" s="73"/>
      <c r="G24" s="73"/>
      <c r="H24" s="84"/>
      <c r="I24" s="3"/>
      <c r="J24" s="3"/>
    </row>
    <row r="25" spans="1:10" ht="31.8" customHeight="1" x14ac:dyDescent="0.25">
      <c r="A25" s="61"/>
      <c r="B25" s="81" t="s">
        <v>38</v>
      </c>
      <c r="C25" s="82"/>
      <c r="D25" s="82"/>
      <c r="E25" s="82"/>
      <c r="F25" s="82"/>
      <c r="G25" s="83"/>
      <c r="H25" s="84"/>
      <c r="I25" s="3"/>
      <c r="J25" s="3"/>
    </row>
    <row r="26" spans="1:10" ht="16.8" customHeight="1" x14ac:dyDescent="0.25">
      <c r="A26" s="61"/>
      <c r="B26" s="43" t="s">
        <v>39</v>
      </c>
      <c r="C26" s="44"/>
      <c r="D26" s="44"/>
      <c r="E26" s="44"/>
      <c r="F26" s="44"/>
      <c r="G26" s="44"/>
      <c r="H26" s="84"/>
      <c r="I26" s="3"/>
      <c r="J26" s="3"/>
    </row>
    <row r="27" spans="1:10" ht="6" customHeight="1" x14ac:dyDescent="0.25">
      <c r="A27" s="53"/>
      <c r="B27" s="85"/>
      <c r="C27" s="85"/>
      <c r="D27" s="85"/>
      <c r="E27" s="85"/>
      <c r="F27" s="86"/>
      <c r="G27" s="86"/>
      <c r="H27" s="54"/>
      <c r="I27" s="3"/>
      <c r="J27" s="3"/>
    </row>
    <row r="28" spans="1:10" ht="13.8" thickBot="1" x14ac:dyDescent="0.3">
      <c r="A28" s="3"/>
      <c r="B28" s="4"/>
      <c r="C28" s="4"/>
      <c r="D28" s="4"/>
      <c r="E28" s="4"/>
      <c r="F28" s="4"/>
      <c r="G28" s="4"/>
      <c r="H28" s="4"/>
      <c r="I28" s="3"/>
      <c r="J28" s="3"/>
    </row>
    <row r="29" spans="1:10" ht="13.8" thickBot="1" x14ac:dyDescent="0.3">
      <c r="A29" s="41"/>
      <c r="B29" s="79" t="s">
        <v>42</v>
      </c>
      <c r="C29" s="79"/>
      <c r="D29" s="79"/>
      <c r="E29" s="79"/>
      <c r="F29" s="79"/>
      <c r="G29" s="79"/>
      <c r="H29" s="79"/>
      <c r="I29" s="3"/>
      <c r="J29" s="3"/>
    </row>
    <row r="30" spans="1:10" ht="13.2" x14ac:dyDescent="0.25">
      <c r="A30" s="3"/>
      <c r="B30" s="4"/>
      <c r="C30" s="42"/>
      <c r="D30" s="42"/>
      <c r="E30" s="42"/>
      <c r="F30" s="42"/>
      <c r="G30" s="42"/>
      <c r="H30" s="4"/>
      <c r="I30" s="3"/>
      <c r="J30" s="3"/>
    </row>
    <row r="31" spans="1:10" ht="7.35" customHeight="1" x14ac:dyDescent="0.25">
      <c r="A31" s="45"/>
      <c r="B31" s="55"/>
      <c r="C31" s="56"/>
      <c r="D31" s="56"/>
      <c r="E31" s="56"/>
      <c r="F31" s="57"/>
      <c r="G31" s="57"/>
      <c r="H31" s="58"/>
      <c r="I31" s="3"/>
      <c r="J31" s="3"/>
    </row>
    <row r="32" spans="1:10" ht="13.2" x14ac:dyDescent="0.25">
      <c r="A32" s="50"/>
      <c r="B32" s="24" t="s">
        <v>1</v>
      </c>
      <c r="C32" s="25">
        <v>2019</v>
      </c>
      <c r="D32" s="25">
        <v>2020</v>
      </c>
      <c r="E32" s="25">
        <v>2021</v>
      </c>
      <c r="F32" s="25">
        <v>2022</v>
      </c>
      <c r="G32" s="25">
        <v>2023</v>
      </c>
      <c r="H32" s="59"/>
      <c r="I32" s="3"/>
      <c r="J32" s="3"/>
    </row>
    <row r="33" spans="1:10" ht="16.649999999999999" customHeight="1" x14ac:dyDescent="0.25">
      <c r="A33" s="50"/>
      <c r="B33" s="26" t="s">
        <v>2</v>
      </c>
      <c r="C33" s="27">
        <v>72705768.909121841</v>
      </c>
      <c r="D33" s="27">
        <v>65509372.560279727</v>
      </c>
      <c r="E33" s="27">
        <v>52778732.582279965</v>
      </c>
      <c r="F33" s="27">
        <v>45941967.83636</v>
      </c>
      <c r="G33" s="27">
        <v>42705130.310000002</v>
      </c>
      <c r="H33" s="59"/>
      <c r="I33" s="3"/>
      <c r="J33" s="3"/>
    </row>
    <row r="34" spans="1:10" ht="16.649999999999999" customHeight="1" x14ac:dyDescent="0.25">
      <c r="A34" s="50"/>
      <c r="B34" s="28" t="s">
        <v>3</v>
      </c>
      <c r="C34" s="29">
        <v>23197384.857894059</v>
      </c>
      <c r="D34" s="29">
        <v>20922479.863249164</v>
      </c>
      <c r="E34" s="29">
        <v>21589491.023100816</v>
      </c>
      <c r="F34" s="29">
        <v>23510545.798269995</v>
      </c>
      <c r="G34" s="29">
        <v>22611741.34</v>
      </c>
      <c r="H34" s="59"/>
      <c r="I34" s="3"/>
      <c r="J34" s="3"/>
    </row>
    <row r="35" spans="1:10" ht="16.649999999999999" customHeight="1" x14ac:dyDescent="0.25">
      <c r="A35" s="50"/>
      <c r="B35" s="26" t="s">
        <v>4</v>
      </c>
      <c r="C35" s="27">
        <v>48133.386265870999</v>
      </c>
      <c r="D35" s="27">
        <v>26501.303764778604</v>
      </c>
      <c r="E35" s="27">
        <v>37059.179971329992</v>
      </c>
      <c r="F35" s="27">
        <v>30046.494859999999</v>
      </c>
      <c r="G35" s="27">
        <v>43254.63</v>
      </c>
      <c r="H35" s="59"/>
      <c r="I35" s="3"/>
      <c r="J35" s="3"/>
    </row>
    <row r="36" spans="1:10" ht="16.649999999999999" customHeight="1" x14ac:dyDescent="0.25">
      <c r="A36" s="50"/>
      <c r="B36" s="28" t="s">
        <v>5</v>
      </c>
      <c r="C36" s="29">
        <v>558052.17524261458</v>
      </c>
      <c r="D36" s="29">
        <v>416803.88277129276</v>
      </c>
      <c r="E36" s="29">
        <v>248441.57841692193</v>
      </c>
      <c r="F36" s="29">
        <v>429543.07621999999</v>
      </c>
      <c r="G36" s="29">
        <v>228791.54</v>
      </c>
      <c r="H36" s="59"/>
      <c r="I36" s="3"/>
      <c r="J36" s="3"/>
    </row>
    <row r="37" spans="1:10" ht="16.649999999999999" customHeight="1" x14ac:dyDescent="0.25">
      <c r="A37" s="50"/>
      <c r="B37" s="26" t="s">
        <v>6</v>
      </c>
      <c r="C37" s="27">
        <v>3230081.4381433246</v>
      </c>
      <c r="D37" s="27">
        <v>2323124.3059938685</v>
      </c>
      <c r="E37" s="27">
        <v>3253252.1236067703</v>
      </c>
      <c r="F37" s="27">
        <v>2516745.8815299999</v>
      </c>
      <c r="G37" s="27">
        <v>2221058.821</v>
      </c>
      <c r="H37" s="59"/>
      <c r="I37" s="3"/>
      <c r="J37" s="3"/>
    </row>
    <row r="38" spans="1:10" ht="16.649999999999999" customHeight="1" x14ac:dyDescent="0.25">
      <c r="A38" s="50"/>
      <c r="B38" s="28" t="s">
        <v>7</v>
      </c>
      <c r="C38" s="29">
        <v>155579.81284274667</v>
      </c>
      <c r="D38" s="29">
        <v>602201.60977991554</v>
      </c>
      <c r="E38" s="29">
        <v>127945.61645182896</v>
      </c>
      <c r="F38" s="29">
        <v>684880.57745999983</v>
      </c>
      <c r="G38" s="29">
        <v>2200621.87</v>
      </c>
      <c r="H38" s="59"/>
      <c r="I38" s="3"/>
      <c r="J38" s="3"/>
    </row>
    <row r="39" spans="1:10" ht="28.35" customHeight="1" x14ac:dyDescent="0.25">
      <c r="A39" s="50"/>
      <c r="B39" s="26" t="s">
        <v>8</v>
      </c>
      <c r="C39" s="27">
        <v>172960476.76634043</v>
      </c>
      <c r="D39" s="27">
        <v>179918727.95199633</v>
      </c>
      <c r="E39" s="27">
        <v>170178096.03605458</v>
      </c>
      <c r="F39" s="27">
        <v>165921952.42473999</v>
      </c>
      <c r="G39" s="27">
        <v>177281814.75999999</v>
      </c>
      <c r="H39" s="59"/>
      <c r="I39" s="3"/>
      <c r="J39" s="3"/>
    </row>
    <row r="40" spans="1:10" ht="16.350000000000001" customHeight="1" x14ac:dyDescent="0.25">
      <c r="A40" s="50"/>
      <c r="B40" s="28" t="s">
        <v>9</v>
      </c>
      <c r="C40" s="29">
        <v>22726132.193547595</v>
      </c>
      <c r="D40" s="29">
        <v>47545297.459704719</v>
      </c>
      <c r="E40" s="29">
        <v>48525805.697624587</v>
      </c>
      <c r="F40" s="29">
        <v>50242626.407779992</v>
      </c>
      <c r="G40" s="29">
        <v>55227526.120000005</v>
      </c>
      <c r="H40" s="59"/>
      <c r="I40" s="3"/>
      <c r="J40" s="3"/>
    </row>
    <row r="41" spans="1:10" ht="16.350000000000001" customHeight="1" x14ac:dyDescent="0.25">
      <c r="A41" s="50"/>
      <c r="B41" s="26" t="s">
        <v>36</v>
      </c>
      <c r="C41" s="27">
        <v>275157.43178296235</v>
      </c>
      <c r="D41" s="27">
        <v>641611.7321305119</v>
      </c>
      <c r="E41" s="27">
        <v>382060.41558599187</v>
      </c>
      <c r="F41" s="27">
        <v>364281.62163999997</v>
      </c>
      <c r="G41" s="27">
        <v>687101.2699999999</v>
      </c>
      <c r="H41" s="59"/>
      <c r="I41" s="3"/>
      <c r="J41" s="3"/>
    </row>
    <row r="42" spans="1:10" ht="16.350000000000001" customHeight="1" x14ac:dyDescent="0.25">
      <c r="A42" s="50"/>
      <c r="B42" s="28" t="s">
        <v>10</v>
      </c>
      <c r="C42" s="29">
        <v>2490057.8543897187</v>
      </c>
      <c r="D42" s="29">
        <v>2121141.1291300538</v>
      </c>
      <c r="E42" s="29">
        <v>2039348.6920555097</v>
      </c>
      <c r="F42" s="29">
        <v>2097922.7309099999</v>
      </c>
      <c r="G42" s="29">
        <v>1691038.2</v>
      </c>
      <c r="H42" s="59"/>
      <c r="I42" s="3"/>
      <c r="J42" s="3"/>
    </row>
    <row r="43" spans="1:10" ht="24.6" customHeight="1" x14ac:dyDescent="0.25">
      <c r="A43" s="50"/>
      <c r="B43" s="26" t="s">
        <v>11</v>
      </c>
      <c r="C43" s="27">
        <v>1005758.96459058</v>
      </c>
      <c r="D43" s="27">
        <v>833011.69253414287</v>
      </c>
      <c r="E43" s="27">
        <v>535648.1142960859</v>
      </c>
      <c r="F43" s="27">
        <v>973298.09516999987</v>
      </c>
      <c r="G43" s="27">
        <v>869329.36</v>
      </c>
      <c r="H43" s="59"/>
      <c r="I43" s="3"/>
      <c r="J43" s="3"/>
    </row>
    <row r="44" spans="1:10" ht="15" customHeight="1" x14ac:dyDescent="0.25">
      <c r="A44" s="50"/>
      <c r="B44" s="28" t="s">
        <v>12</v>
      </c>
      <c r="C44" s="29">
        <v>3146844.319359371</v>
      </c>
      <c r="D44" s="29">
        <v>4895385.0075786822</v>
      </c>
      <c r="E44" s="29">
        <v>2301380.7980376175</v>
      </c>
      <c r="F44" s="29">
        <v>4771491.6820699992</v>
      </c>
      <c r="G44" s="29">
        <v>4593565.629999999</v>
      </c>
      <c r="H44" s="59"/>
      <c r="I44" s="3"/>
      <c r="J44" s="3"/>
    </row>
    <row r="45" spans="1:10" ht="15" customHeight="1" x14ac:dyDescent="0.25">
      <c r="A45" s="50"/>
      <c r="B45" s="26" t="s">
        <v>13</v>
      </c>
      <c r="C45" s="27">
        <v>4726839.8580298647</v>
      </c>
      <c r="D45" s="27">
        <v>4360821.0550626125</v>
      </c>
      <c r="E45" s="27">
        <v>3773967.8077770448</v>
      </c>
      <c r="F45" s="27">
        <v>4383038.6881400002</v>
      </c>
      <c r="G45" s="27">
        <v>5252516.1900000004</v>
      </c>
      <c r="H45" s="59"/>
      <c r="I45" s="3"/>
      <c r="J45" s="3"/>
    </row>
    <row r="46" spans="1:10" ht="15" customHeight="1" x14ac:dyDescent="0.25">
      <c r="A46" s="50"/>
      <c r="B46" s="30" t="s">
        <v>14</v>
      </c>
      <c r="C46" s="31">
        <v>307226267.96755099</v>
      </c>
      <c r="D46" s="31">
        <v>330116479.55397582</v>
      </c>
      <c r="E46" s="31">
        <v>305771229.66525906</v>
      </c>
      <c r="F46" s="31">
        <v>301868341.31515002</v>
      </c>
      <c r="G46" s="31">
        <v>315613490.04100001</v>
      </c>
      <c r="H46" s="59"/>
      <c r="I46" s="3"/>
      <c r="J46" s="3"/>
    </row>
    <row r="47" spans="1:10" ht="15" customHeight="1" x14ac:dyDescent="0.25">
      <c r="A47" s="50"/>
      <c r="B47" s="30" t="s">
        <v>15</v>
      </c>
      <c r="C47" s="31">
        <v>303677391.47203583</v>
      </c>
      <c r="D47" s="31">
        <v>313942651.8804549</v>
      </c>
      <c r="E47" s="31">
        <v>295855494.649602</v>
      </c>
      <c r="F47" s="31">
        <v>289306150.80686998</v>
      </c>
      <c r="G47" s="31">
        <v>299833811.08000004</v>
      </c>
      <c r="H47" s="59"/>
      <c r="I47" s="3"/>
      <c r="J47" s="3"/>
    </row>
    <row r="48" spans="1:10" ht="15" customHeight="1" x14ac:dyDescent="0.25">
      <c r="A48" s="50"/>
      <c r="B48" s="30" t="s">
        <v>16</v>
      </c>
      <c r="C48" s="32">
        <v>8516.151236421043</v>
      </c>
      <c r="D48" s="32">
        <v>8472.3973141668484</v>
      </c>
      <c r="E48" s="31">
        <v>7913.585545201111</v>
      </c>
      <c r="F48" s="31">
        <v>7413.7667105925975</v>
      </c>
      <c r="G48" s="31">
        <v>8007.4172080019143</v>
      </c>
      <c r="H48" s="59"/>
      <c r="I48" s="3"/>
      <c r="J48" s="3"/>
    </row>
    <row r="49" spans="1:10" ht="13.2" x14ac:dyDescent="0.25">
      <c r="A49" s="50"/>
      <c r="B49" s="80" t="s">
        <v>17</v>
      </c>
      <c r="C49" s="80"/>
      <c r="D49" s="80"/>
      <c r="E49" s="80"/>
      <c r="F49" s="72"/>
      <c r="G49" s="72"/>
      <c r="H49" s="60"/>
      <c r="I49" s="3"/>
      <c r="J49" s="3"/>
    </row>
    <row r="50" spans="1:10" ht="33.75" customHeight="1" x14ac:dyDescent="0.25">
      <c r="A50" s="50"/>
      <c r="B50" s="81" t="s">
        <v>38</v>
      </c>
      <c r="C50" s="82"/>
      <c r="D50" s="82"/>
      <c r="E50" s="82"/>
      <c r="F50" s="82"/>
      <c r="G50" s="83"/>
      <c r="H50" s="60"/>
      <c r="I50" s="3"/>
      <c r="J50" s="3"/>
    </row>
    <row r="51" spans="1:10" ht="13.2" x14ac:dyDescent="0.25">
      <c r="A51" s="61"/>
      <c r="B51" s="43" t="s">
        <v>39</v>
      </c>
      <c r="C51" s="44"/>
      <c r="D51" s="44"/>
      <c r="E51" s="44"/>
      <c r="F51" s="44"/>
      <c r="G51" s="44"/>
      <c r="H51" s="62"/>
      <c r="I51" s="3"/>
      <c r="J51" s="3"/>
    </row>
    <row r="52" spans="1:10" ht="13.2" x14ac:dyDescent="0.25">
      <c r="A52" s="63"/>
      <c r="B52" s="64"/>
      <c r="C52" s="65"/>
      <c r="D52" s="65"/>
      <c r="E52" s="65"/>
      <c r="F52" s="65"/>
      <c r="G52" s="65"/>
      <c r="H52" s="66"/>
      <c r="I52" s="3"/>
      <c r="J52" s="3"/>
    </row>
    <row r="53" spans="1:10" ht="13.8" thickBot="1" x14ac:dyDescent="0.3">
      <c r="A53" s="5"/>
      <c r="B53" s="67"/>
      <c r="C53" s="68"/>
      <c r="D53" s="5"/>
      <c r="E53" s="5"/>
      <c r="F53" s="5"/>
      <c r="G53" s="5"/>
      <c r="H53" s="5"/>
      <c r="I53" s="5"/>
      <c r="J53" s="3"/>
    </row>
    <row r="54" spans="1:10" ht="13.2" x14ac:dyDescent="0.25">
      <c r="A54" s="5"/>
      <c r="B54" s="74"/>
      <c r="C54" s="75"/>
      <c r="D54" s="69"/>
      <c r="E54" s="69"/>
      <c r="F54" s="69"/>
      <c r="G54" s="69"/>
      <c r="H54" s="6"/>
      <c r="I54" s="7"/>
      <c r="J54" s="7"/>
    </row>
    <row r="55" spans="1:10" ht="13.2" x14ac:dyDescent="0.25">
      <c r="A55" s="8"/>
      <c r="B55" s="70"/>
      <c r="C55" s="70"/>
      <c r="D55" s="70"/>
      <c r="E55" s="70"/>
      <c r="F55" s="70"/>
      <c r="G55" s="70"/>
      <c r="H55" s="9"/>
      <c r="I55" s="7"/>
      <c r="J55" s="7"/>
    </row>
    <row r="56" spans="1:10" ht="13.2" x14ac:dyDescent="0.25">
      <c r="A56" s="8"/>
      <c r="B56" s="70"/>
      <c r="C56" s="70"/>
      <c r="D56" s="70"/>
      <c r="E56" s="70"/>
      <c r="F56" s="70"/>
      <c r="G56" s="70"/>
      <c r="H56" s="9"/>
      <c r="I56" s="7"/>
      <c r="J56" s="7"/>
    </row>
    <row r="57" spans="1:10" ht="11.25" customHeight="1" x14ac:dyDescent="0.25">
      <c r="A57" s="8"/>
      <c r="B57" s="10" t="s">
        <v>40</v>
      </c>
      <c r="C57" s="9"/>
      <c r="D57" s="9"/>
      <c r="E57" s="9"/>
      <c r="F57" s="9"/>
      <c r="G57" s="9"/>
      <c r="H57" s="9"/>
      <c r="I57" s="7"/>
      <c r="J57" s="7"/>
    </row>
    <row r="58" spans="1:10" ht="13.2" x14ac:dyDescent="0.25">
      <c r="A58" s="8"/>
      <c r="B58" s="9"/>
      <c r="C58" s="11" t="str">
        <f>C7</f>
        <v>2019</v>
      </c>
      <c r="D58" s="11" t="str">
        <f>D7</f>
        <v>2020</v>
      </c>
      <c r="E58" s="11" t="str">
        <f>E7</f>
        <v>2021</v>
      </c>
      <c r="F58" s="11" t="str">
        <f>F7</f>
        <v>2022</v>
      </c>
      <c r="G58" s="11" t="str">
        <f>G7</f>
        <v>2023</v>
      </c>
      <c r="H58" s="9"/>
      <c r="I58" s="7"/>
      <c r="J58" s="8"/>
    </row>
    <row r="59" spans="1:10" ht="26.4" x14ac:dyDescent="0.2">
      <c r="A59" s="12"/>
      <c r="B59" s="13" t="s">
        <v>18</v>
      </c>
      <c r="C59" s="14">
        <f>C46/1000</f>
        <v>307226.26796755102</v>
      </c>
      <c r="D59" s="14">
        <f>D46/1000</f>
        <v>330116.47955397581</v>
      </c>
      <c r="E59" s="14">
        <f>E46/1000</f>
        <v>305771.22966525907</v>
      </c>
      <c r="F59" s="14">
        <f>F46/1000</f>
        <v>301868.34131515003</v>
      </c>
      <c r="G59" s="14">
        <f>G46/1000</f>
        <v>315613.49004100001</v>
      </c>
      <c r="H59" s="15"/>
      <c r="I59" s="20"/>
      <c r="J59" s="12"/>
    </row>
    <row r="60" spans="1:10" ht="39.6" x14ac:dyDescent="0.2">
      <c r="A60" s="12"/>
      <c r="B60" s="13" t="s">
        <v>19</v>
      </c>
      <c r="C60" s="16">
        <f>(C33+C39)/1000</f>
        <v>245666.24567546227</v>
      </c>
      <c r="D60" s="16">
        <f>(D33+D39)/1000</f>
        <v>245428.10051227605</v>
      </c>
      <c r="E60" s="16">
        <f>(E33+E39)/1000</f>
        <v>222956.82861833452</v>
      </c>
      <c r="F60" s="16">
        <f>(F33+F39)/1000</f>
        <v>211863.92026109999</v>
      </c>
      <c r="G60" s="16">
        <f>(G33+G39)/1000</f>
        <v>219986.94506999999</v>
      </c>
      <c r="H60" s="15"/>
      <c r="I60" s="20"/>
      <c r="J60" s="12"/>
    </row>
    <row r="61" spans="1:10" ht="39.6" x14ac:dyDescent="0.2">
      <c r="A61" s="12"/>
      <c r="B61" s="13" t="s">
        <v>20</v>
      </c>
      <c r="C61" s="17">
        <f>C60/C59</f>
        <v>0.79962643591858928</v>
      </c>
      <c r="D61" s="17">
        <f>D60/D59</f>
        <v>0.74345909917577213</v>
      </c>
      <c r="E61" s="17">
        <f>E60/E59</f>
        <v>0.72916221994598696</v>
      </c>
      <c r="F61" s="17">
        <f>F60/F59</f>
        <v>0.70184213203038215</v>
      </c>
      <c r="G61" s="17">
        <f>G60/G59</f>
        <v>0.6970137589537837</v>
      </c>
      <c r="H61" s="15"/>
      <c r="I61" s="20"/>
      <c r="J61" s="12"/>
    </row>
    <row r="62" spans="1:10" ht="13.2" x14ac:dyDescent="0.2">
      <c r="A62" s="12"/>
      <c r="B62" s="13"/>
      <c r="C62" s="15"/>
      <c r="D62" s="15"/>
      <c r="E62" s="15"/>
      <c r="F62" s="15"/>
      <c r="G62" s="15"/>
      <c r="H62" s="15"/>
      <c r="I62" s="20"/>
      <c r="J62" s="12"/>
    </row>
    <row r="63" spans="1:10" ht="13.2" x14ac:dyDescent="0.2">
      <c r="A63" s="12"/>
      <c r="B63" s="13"/>
      <c r="C63" s="15"/>
      <c r="D63" s="15"/>
      <c r="E63" s="15"/>
      <c r="F63" s="15"/>
      <c r="G63" s="15"/>
      <c r="H63" s="15"/>
      <c r="I63" s="20"/>
      <c r="J63" s="12"/>
    </row>
    <row r="64" spans="1:10" ht="13.2" x14ac:dyDescent="0.25">
      <c r="A64" s="12"/>
      <c r="B64" s="13"/>
      <c r="C64" s="11" t="str">
        <f>C7</f>
        <v>2019</v>
      </c>
      <c r="D64" s="11" t="str">
        <f>D7</f>
        <v>2020</v>
      </c>
      <c r="E64" s="11" t="str">
        <f>E7</f>
        <v>2021</v>
      </c>
      <c r="F64" s="11" t="str">
        <f>F7</f>
        <v>2022</v>
      </c>
      <c r="G64" s="11" t="str">
        <f>G7</f>
        <v>2023</v>
      </c>
      <c r="H64" s="15"/>
      <c r="I64" s="20"/>
      <c r="J64" s="12"/>
    </row>
    <row r="65" spans="1:10" ht="13.2" x14ac:dyDescent="0.2">
      <c r="A65" s="12"/>
      <c r="B65" s="13" t="s">
        <v>14</v>
      </c>
      <c r="C65" s="18">
        <f>C46/1000</f>
        <v>307226.26796755102</v>
      </c>
      <c r="D65" s="18">
        <f t="shared" ref="C65:F66" si="0">D46/1000</f>
        <v>330116.47955397581</v>
      </c>
      <c r="E65" s="18">
        <f t="shared" si="0"/>
        <v>305771.22966525907</v>
      </c>
      <c r="F65" s="18">
        <f t="shared" si="0"/>
        <v>301868.34131515003</v>
      </c>
      <c r="G65" s="18">
        <f>G46/1000</f>
        <v>315613.49004100001</v>
      </c>
      <c r="H65" s="15"/>
      <c r="I65" s="20"/>
      <c r="J65" s="12"/>
    </row>
    <row r="66" spans="1:10" ht="26.4" x14ac:dyDescent="0.2">
      <c r="A66" s="12"/>
      <c r="B66" s="13" t="s">
        <v>21</v>
      </c>
      <c r="C66" s="18">
        <f t="shared" si="0"/>
        <v>303677.39147203584</v>
      </c>
      <c r="D66" s="18">
        <f t="shared" si="0"/>
        <v>313942.65188045491</v>
      </c>
      <c r="E66" s="18">
        <f t="shared" si="0"/>
        <v>295855.49464960198</v>
      </c>
      <c r="F66" s="18">
        <f t="shared" si="0"/>
        <v>289306.15080686996</v>
      </c>
      <c r="G66" s="18">
        <f>G47/1000</f>
        <v>299833.81108000001</v>
      </c>
      <c r="H66" s="15"/>
      <c r="I66" s="20"/>
      <c r="J66" s="12"/>
    </row>
    <row r="67" spans="1:10" ht="13.2" x14ac:dyDescent="0.2">
      <c r="A67" s="12"/>
      <c r="B67" s="13"/>
      <c r="C67" s="15"/>
      <c r="D67" s="15"/>
      <c r="E67" s="15"/>
      <c r="F67" s="15"/>
      <c r="G67" s="15"/>
      <c r="H67" s="15"/>
      <c r="I67" s="20"/>
      <c r="J67" s="12"/>
    </row>
    <row r="68" spans="1:10" ht="13.2" x14ac:dyDescent="0.2">
      <c r="A68" s="12"/>
      <c r="B68" s="13"/>
      <c r="C68" s="15"/>
      <c r="D68" s="15"/>
      <c r="E68" s="15"/>
      <c r="F68" s="15"/>
      <c r="G68" s="15"/>
      <c r="H68" s="15"/>
      <c r="I68" s="20"/>
      <c r="J68" s="12"/>
    </row>
    <row r="69" spans="1:10" ht="13.2" x14ac:dyDescent="0.2">
      <c r="A69" s="12"/>
      <c r="B69" s="13"/>
      <c r="C69" s="15"/>
      <c r="D69" s="15"/>
      <c r="E69" s="15"/>
      <c r="F69" s="15"/>
      <c r="G69" s="15"/>
      <c r="H69" s="15"/>
      <c r="I69" s="20"/>
      <c r="J69" s="12"/>
    </row>
    <row r="70" spans="1:10" ht="13.2" x14ac:dyDescent="0.25">
      <c r="A70" s="12"/>
      <c r="B70" s="13"/>
      <c r="C70" s="11" t="str">
        <f>C7</f>
        <v>2019</v>
      </c>
      <c r="D70" s="11" t="str">
        <f>D7</f>
        <v>2020</v>
      </c>
      <c r="E70" s="11" t="str">
        <f>E7</f>
        <v>2021</v>
      </c>
      <c r="F70" s="11" t="str">
        <f>F7</f>
        <v>2022</v>
      </c>
      <c r="G70" s="11" t="str">
        <f>G7</f>
        <v>2023</v>
      </c>
      <c r="H70" s="15"/>
      <c r="I70" s="20"/>
      <c r="J70" s="12"/>
    </row>
    <row r="71" spans="1:10" ht="26.4" x14ac:dyDescent="0.2">
      <c r="A71" s="12"/>
      <c r="B71" s="13" t="s">
        <v>22</v>
      </c>
      <c r="C71" s="19">
        <f>C33/1000</f>
        <v>72705.768909121834</v>
      </c>
      <c r="D71" s="19">
        <f>D33/1000</f>
        <v>65509.372560279728</v>
      </c>
      <c r="E71" s="19">
        <f>E33/1000</f>
        <v>52778.732582279968</v>
      </c>
      <c r="F71" s="19">
        <f>F33/1000</f>
        <v>45941.967836360003</v>
      </c>
      <c r="G71" s="19">
        <f>G33/1000</f>
        <v>42705.13031</v>
      </c>
      <c r="H71" s="15"/>
      <c r="I71" s="20"/>
      <c r="J71" s="12"/>
    </row>
    <row r="72" spans="1:10" ht="13.2" x14ac:dyDescent="0.2">
      <c r="A72" s="12"/>
      <c r="B72" s="13" t="s">
        <v>23</v>
      </c>
      <c r="C72" s="19">
        <f>C39/1000</f>
        <v>172960.47676634043</v>
      </c>
      <c r="D72" s="19">
        <f>D39/1000</f>
        <v>179918.72795199632</v>
      </c>
      <c r="E72" s="19">
        <f>E39/1000</f>
        <v>170178.09603605457</v>
      </c>
      <c r="F72" s="19">
        <f>F39/1000</f>
        <v>165921.95242473998</v>
      </c>
      <c r="G72" s="19">
        <f>G39/1000</f>
        <v>177281.81475999998</v>
      </c>
      <c r="H72" s="15"/>
      <c r="I72" s="20"/>
      <c r="J72" s="12"/>
    </row>
    <row r="73" spans="1:10" ht="13.2" x14ac:dyDescent="0.2">
      <c r="A73" s="76"/>
      <c r="B73" s="13" t="s">
        <v>24</v>
      </c>
      <c r="C73" s="19">
        <f>C71+C72</f>
        <v>245666.24567546227</v>
      </c>
      <c r="D73" s="19">
        <f>D71+D72</f>
        <v>245428.10051227605</v>
      </c>
      <c r="E73" s="19">
        <f>E71+E72</f>
        <v>222956.82861833455</v>
      </c>
      <c r="F73" s="19">
        <f>F71+F72</f>
        <v>211863.92026109999</v>
      </c>
      <c r="G73" s="19">
        <f>G71+G72</f>
        <v>219986.94506999999</v>
      </c>
      <c r="H73" s="71"/>
      <c r="I73" s="12"/>
      <c r="J73" s="12"/>
    </row>
    <row r="74" spans="1:10" ht="13.2" x14ac:dyDescent="0.2">
      <c r="A74" s="76"/>
      <c r="B74" s="13"/>
      <c r="C74" s="15"/>
      <c r="D74" s="15"/>
      <c r="E74" s="15"/>
      <c r="F74" s="15"/>
      <c r="G74" s="15"/>
      <c r="H74" s="71"/>
      <c r="I74" s="12"/>
      <c r="J74" s="12"/>
    </row>
    <row r="75" spans="1:10" ht="26.4" x14ac:dyDescent="0.2">
      <c r="A75" s="76"/>
      <c r="B75" s="13" t="s">
        <v>22</v>
      </c>
      <c r="C75" s="17">
        <f>C71/C73</f>
        <v>0.29595343352610959</v>
      </c>
      <c r="D75" s="17">
        <f>D71/D73</f>
        <v>0.26691879382818684</v>
      </c>
      <c r="E75" s="17">
        <f>E71/E73</f>
        <v>0.23672175868911594</v>
      </c>
      <c r="F75" s="17">
        <f>F71/F73</f>
        <v>0.21684658614709557</v>
      </c>
      <c r="G75" s="17">
        <f>G71/G73</f>
        <v>0.19412574821842815</v>
      </c>
      <c r="H75" s="71"/>
      <c r="I75" s="12"/>
      <c r="J75" s="12"/>
    </row>
    <row r="76" spans="1:10" ht="13.2" x14ac:dyDescent="0.2">
      <c r="A76" s="76"/>
      <c r="B76" s="13" t="s">
        <v>25</v>
      </c>
      <c r="C76" s="17">
        <f>C72/C73</f>
        <v>0.70404656647389041</v>
      </c>
      <c r="D76" s="17">
        <f>D72/D73</f>
        <v>0.73308120617181316</v>
      </c>
      <c r="E76" s="17">
        <f>E72/E73</f>
        <v>0.76327824131088406</v>
      </c>
      <c r="F76" s="17">
        <f>F72/F73</f>
        <v>0.78315341385290438</v>
      </c>
      <c r="G76" s="17">
        <f>G72/G73</f>
        <v>0.80587425178157179</v>
      </c>
      <c r="H76" s="71"/>
      <c r="I76" s="12"/>
      <c r="J76" s="12"/>
    </row>
    <row r="77" spans="1:10" ht="13.2" x14ac:dyDescent="0.2">
      <c r="A77" s="76"/>
      <c r="B77" s="13"/>
      <c r="C77" s="15"/>
      <c r="D77" s="15"/>
      <c r="E77" s="15"/>
      <c r="F77" s="15"/>
      <c r="G77" s="15"/>
      <c r="H77" s="71"/>
      <c r="I77" s="12"/>
      <c r="J77" s="12"/>
    </row>
    <row r="78" spans="1:10" ht="13.2" x14ac:dyDescent="0.25">
      <c r="A78" s="76"/>
      <c r="B78" s="13"/>
      <c r="C78" s="11" t="str">
        <f>C7</f>
        <v>2019</v>
      </c>
      <c r="D78" s="11" t="str">
        <f>D7</f>
        <v>2020</v>
      </c>
      <c r="E78" s="11" t="str">
        <f>E7</f>
        <v>2021</v>
      </c>
      <c r="F78" s="11" t="str">
        <f>F7</f>
        <v>2022</v>
      </c>
      <c r="G78" s="11" t="str">
        <f>G7</f>
        <v>2023</v>
      </c>
      <c r="H78" s="71"/>
      <c r="I78" s="12"/>
      <c r="J78" s="12"/>
    </row>
    <row r="79" spans="1:10" ht="26.4" x14ac:dyDescent="0.2">
      <c r="A79" s="76"/>
      <c r="B79" s="13" t="s">
        <v>26</v>
      </c>
      <c r="C79" s="19">
        <f>C23</f>
        <v>7372.6404599772532</v>
      </c>
      <c r="D79" s="19">
        <f>D23</f>
        <v>7295.8873825277697</v>
      </c>
      <c r="E79" s="19">
        <f>E23</f>
        <v>7261.0355538711565</v>
      </c>
      <c r="F79" s="19">
        <f>F23</f>
        <v>7190.850349750338</v>
      </c>
      <c r="G79" s="19">
        <f>G23</f>
        <v>8007.4172080019143</v>
      </c>
      <c r="H79" s="71"/>
      <c r="I79" s="12"/>
      <c r="J79" s="12"/>
    </row>
    <row r="80" spans="1:10" ht="26.4" x14ac:dyDescent="0.2">
      <c r="A80" s="76"/>
      <c r="B80" s="13" t="s">
        <v>41</v>
      </c>
      <c r="C80" s="19">
        <f>C48</f>
        <v>8516.151236421043</v>
      </c>
      <c r="D80" s="19">
        <f>D48</f>
        <v>8472.3973141668484</v>
      </c>
      <c r="E80" s="19">
        <f>E48</f>
        <v>7913.585545201111</v>
      </c>
      <c r="F80" s="19">
        <f>F48</f>
        <v>7413.7667105925975</v>
      </c>
      <c r="G80" s="19">
        <f>G48</f>
        <v>8007.4172080019143</v>
      </c>
      <c r="H80" s="71"/>
      <c r="I80" s="20"/>
      <c r="J80" s="20"/>
    </row>
    <row r="81" spans="1:10" ht="13.2" x14ac:dyDescent="0.25">
      <c r="A81" s="5"/>
      <c r="B81" s="70"/>
      <c r="C81" s="70"/>
      <c r="D81" s="70"/>
      <c r="E81" s="70"/>
      <c r="F81" s="70"/>
      <c r="G81" s="70"/>
      <c r="H81" s="70"/>
      <c r="I81" s="7"/>
      <c r="J81" s="7"/>
    </row>
    <row r="82" spans="1:10" ht="13.2" x14ac:dyDescent="0.25">
      <c r="A82" s="5"/>
      <c r="B82" s="70"/>
      <c r="C82" s="70"/>
      <c r="D82" s="70"/>
      <c r="E82" s="70"/>
      <c r="F82" s="70"/>
      <c r="G82" s="70"/>
      <c r="H82" s="70"/>
      <c r="I82" s="7"/>
      <c r="J82" s="7"/>
    </row>
    <row r="83" spans="1:10" ht="13.2" x14ac:dyDescent="0.25">
      <c r="A83" s="5"/>
      <c r="B83" s="69"/>
      <c r="C83" s="69"/>
      <c r="D83" s="69"/>
      <c r="E83" s="69"/>
      <c r="F83" s="69"/>
      <c r="G83" s="69"/>
      <c r="H83" s="69"/>
      <c r="I83" s="7"/>
      <c r="J83" s="7"/>
    </row>
    <row r="84" spans="1:10" ht="13.2" x14ac:dyDescent="0.25">
      <c r="A84" s="5"/>
      <c r="B84" s="69"/>
      <c r="C84" s="69"/>
      <c r="D84" s="69"/>
      <c r="E84" s="69"/>
      <c r="F84" s="69"/>
      <c r="G84" s="69"/>
      <c r="H84" s="69"/>
      <c r="I84" s="7"/>
      <c r="J84" s="7"/>
    </row>
    <row r="85" spans="1:10" ht="13.2" x14ac:dyDescent="0.25">
      <c r="A85" s="5"/>
      <c r="B85" s="5"/>
      <c r="C85" s="5"/>
      <c r="D85" s="5"/>
      <c r="E85" s="5"/>
      <c r="F85" s="5"/>
      <c r="G85" s="5"/>
      <c r="H85" s="5"/>
      <c r="I85" s="7"/>
      <c r="J85" s="7"/>
    </row>
    <row r="86" spans="1:10" ht="13.2" x14ac:dyDescent="0.25">
      <c r="A86" s="5"/>
      <c r="B86" s="5"/>
      <c r="C86" s="5"/>
      <c r="D86" s="5"/>
      <c r="E86" s="5"/>
      <c r="F86" s="5"/>
      <c r="G86" s="5"/>
      <c r="H86" s="5"/>
      <c r="I86" s="7"/>
      <c r="J86" s="7"/>
    </row>
    <row r="87" spans="1:10" ht="13.2" x14ac:dyDescent="0.25">
      <c r="A87" s="5"/>
      <c r="B87" s="5"/>
      <c r="C87" s="5"/>
      <c r="D87" s="5"/>
      <c r="E87" s="5"/>
      <c r="F87" s="5"/>
      <c r="G87" s="5"/>
      <c r="H87" s="5"/>
      <c r="I87" s="7"/>
      <c r="J87" s="7"/>
    </row>
    <row r="88" spans="1:10" ht="13.2" x14ac:dyDescent="0.25">
      <c r="A88" s="5"/>
      <c r="B88" s="5"/>
      <c r="C88" s="5"/>
      <c r="D88" s="5"/>
      <c r="E88" s="5"/>
      <c r="F88" s="5"/>
      <c r="G88" s="5"/>
      <c r="H88" s="5"/>
      <c r="I88" s="7"/>
      <c r="J88" s="7"/>
    </row>
    <row r="89" spans="1:10" ht="13.2" x14ac:dyDescent="0.25">
      <c r="A89" s="5"/>
      <c r="B89" s="5"/>
      <c r="C89" s="5"/>
      <c r="D89" s="5"/>
      <c r="E89" s="5"/>
      <c r="F89" s="5"/>
      <c r="G89" s="5"/>
      <c r="H89" s="5"/>
      <c r="I89" s="7"/>
      <c r="J89" s="7"/>
    </row>
    <row r="90" spans="1:10" ht="13.2" x14ac:dyDescent="0.25">
      <c r="A90" s="5"/>
      <c r="B90" s="5"/>
      <c r="C90" s="5"/>
      <c r="D90" s="5"/>
      <c r="E90" s="5"/>
      <c r="F90" s="5"/>
      <c r="G90" s="5"/>
      <c r="H90" s="5"/>
      <c r="I90" s="7"/>
      <c r="J90" s="7"/>
    </row>
    <row r="91" spans="1:10" ht="13.2" x14ac:dyDescent="0.25">
      <c r="A91" s="8"/>
      <c r="B91" s="5"/>
      <c r="C91" s="5"/>
      <c r="D91" s="5"/>
      <c r="E91" s="5"/>
      <c r="F91" s="5"/>
      <c r="G91" s="5"/>
      <c r="H91" s="5"/>
      <c r="I91" s="7"/>
      <c r="J91" s="7"/>
    </row>
    <row r="92" spans="1:10" ht="13.2" x14ac:dyDescent="0.25">
      <c r="A92" s="8"/>
      <c r="B92" s="7"/>
      <c r="C92" s="7"/>
      <c r="D92" s="7"/>
      <c r="E92" s="7"/>
      <c r="F92" s="7"/>
      <c r="G92" s="7"/>
      <c r="H92" s="7"/>
      <c r="I92" s="7"/>
      <c r="J92" s="7"/>
    </row>
    <row r="93" spans="1:10" ht="13.2" x14ac:dyDescent="0.25">
      <c r="A93" s="8"/>
      <c r="B93" s="7"/>
      <c r="C93" s="7"/>
      <c r="D93" s="7"/>
      <c r="E93" s="7"/>
      <c r="F93" s="7"/>
      <c r="G93" s="7"/>
      <c r="H93" s="7"/>
      <c r="I93" s="7"/>
      <c r="J93" s="7"/>
    </row>
    <row r="94" spans="1:10" ht="13.2" x14ac:dyDescent="0.25">
      <c r="A94" s="8"/>
      <c r="B94" s="7"/>
      <c r="C94" s="7"/>
      <c r="D94" s="7"/>
      <c r="E94" s="7"/>
      <c r="F94" s="7"/>
      <c r="G94" s="7"/>
      <c r="H94" s="7"/>
      <c r="I94" s="7"/>
      <c r="J94" s="7"/>
    </row>
    <row r="95" spans="1:10" ht="13.2" x14ac:dyDescent="0.25">
      <c r="A95" s="8"/>
      <c r="B95" s="7"/>
      <c r="C95" s="7"/>
      <c r="D95" s="7"/>
      <c r="E95" s="7"/>
      <c r="F95" s="7"/>
      <c r="G95" s="7"/>
      <c r="H95" s="7"/>
      <c r="I95" s="7"/>
      <c r="J95" s="7"/>
    </row>
    <row r="96" spans="1:10" ht="13.2" x14ac:dyDescent="0.25">
      <c r="A96" s="8"/>
      <c r="B96" s="7"/>
      <c r="C96" s="7"/>
      <c r="D96" s="7"/>
      <c r="E96" s="7"/>
      <c r="F96" s="7"/>
      <c r="G96" s="7"/>
      <c r="H96" s="7"/>
      <c r="I96" s="7"/>
      <c r="J96" s="7"/>
    </row>
    <row r="97" spans="1:10" ht="13.2" x14ac:dyDescent="0.25">
      <c r="A97" s="8"/>
      <c r="B97" s="7"/>
      <c r="C97" s="7"/>
      <c r="D97" s="7"/>
      <c r="E97" s="7"/>
      <c r="F97" s="7"/>
      <c r="G97" s="7"/>
      <c r="H97" s="7"/>
      <c r="I97" s="7"/>
      <c r="J97" s="7"/>
    </row>
    <row r="98" spans="1:10" ht="13.2" x14ac:dyDescent="0.25">
      <c r="A98" s="8"/>
      <c r="B98" s="7"/>
      <c r="C98" s="7"/>
      <c r="D98" s="7"/>
      <c r="E98" s="7"/>
      <c r="F98" s="7"/>
      <c r="G98" s="7"/>
      <c r="H98" s="7"/>
      <c r="I98" s="7"/>
      <c r="J98" s="7"/>
    </row>
    <row r="99" spans="1:10" ht="13.2" x14ac:dyDescent="0.25">
      <c r="A99" s="8"/>
      <c r="B99" s="7"/>
      <c r="C99" s="7"/>
      <c r="D99" s="7"/>
      <c r="E99" s="7"/>
      <c r="F99" s="7"/>
      <c r="G99" s="7"/>
      <c r="H99" s="7"/>
      <c r="I99" s="7"/>
      <c r="J99" s="7"/>
    </row>
    <row r="100" spans="1:10" ht="13.2" x14ac:dyDescent="0.25">
      <c r="A100" s="8"/>
      <c r="B100" s="7"/>
      <c r="C100" s="7"/>
      <c r="D100" s="7"/>
      <c r="E100" s="7"/>
      <c r="F100" s="7"/>
      <c r="G100" s="7"/>
      <c r="H100" s="7"/>
      <c r="I100" s="7"/>
      <c r="J100" s="7"/>
    </row>
    <row r="101" spans="1:10" ht="13.2" x14ac:dyDescent="0.25">
      <c r="A101" s="8"/>
      <c r="B101" s="7"/>
      <c r="C101" s="7"/>
      <c r="D101" s="7"/>
      <c r="E101" s="7"/>
      <c r="F101" s="7"/>
      <c r="G101" s="7"/>
      <c r="H101" s="7"/>
      <c r="I101" s="7"/>
      <c r="J101" s="7"/>
    </row>
    <row r="102" spans="1:10" ht="13.2" x14ac:dyDescent="0.25">
      <c r="A102" s="8"/>
      <c r="B102" s="7"/>
      <c r="C102" s="7"/>
      <c r="D102" s="7"/>
      <c r="E102" s="7"/>
      <c r="F102" s="7"/>
      <c r="G102" s="7"/>
      <c r="H102" s="7"/>
      <c r="I102" s="7"/>
      <c r="J102" s="7"/>
    </row>
    <row r="103" spans="1:10" ht="13.2" x14ac:dyDescent="0.25">
      <c r="A103" s="8"/>
      <c r="B103" s="5"/>
      <c r="C103" s="5"/>
      <c r="D103" s="5"/>
      <c r="E103" s="5"/>
      <c r="F103" s="5"/>
      <c r="G103" s="5"/>
      <c r="H103" s="7"/>
      <c r="I103" s="7"/>
      <c r="J103" s="7"/>
    </row>
    <row r="104" spans="1:10" ht="13.2" x14ac:dyDescent="0.25">
      <c r="A104" s="8"/>
      <c r="B104" s="5"/>
      <c r="C104" s="5"/>
      <c r="D104" s="5"/>
      <c r="E104" s="5"/>
      <c r="F104" s="5"/>
      <c r="G104" s="5"/>
      <c r="H104" s="7"/>
      <c r="I104" s="7"/>
      <c r="J104" s="7"/>
    </row>
    <row r="105" spans="1:10" ht="13.2" x14ac:dyDescent="0.25">
      <c r="A105" s="8"/>
      <c r="B105" s="5"/>
      <c r="C105" s="5"/>
      <c r="D105" s="5"/>
      <c r="E105" s="5"/>
      <c r="F105" s="5"/>
      <c r="G105" s="5"/>
      <c r="H105" s="7"/>
      <c r="I105" s="7"/>
      <c r="J105" s="7"/>
    </row>
    <row r="106" spans="1:10" ht="13.2" x14ac:dyDescent="0.25">
      <c r="A106" s="8"/>
      <c r="B106" s="5"/>
      <c r="C106" s="5"/>
      <c r="D106" s="5"/>
      <c r="E106" s="5"/>
      <c r="F106" s="5"/>
      <c r="G106" s="5"/>
      <c r="H106" s="5"/>
      <c r="I106" s="5"/>
      <c r="J106" s="5"/>
    </row>
    <row r="107" spans="1:10" ht="13.2" x14ac:dyDescent="0.25">
      <c r="A107" s="8"/>
      <c r="B107" s="5"/>
      <c r="C107" s="5"/>
      <c r="D107" s="5"/>
      <c r="E107" s="5"/>
      <c r="F107" s="5"/>
      <c r="G107" s="5"/>
      <c r="H107" s="5"/>
      <c r="I107" s="5"/>
      <c r="J107" s="5"/>
    </row>
    <row r="108" spans="1:10" ht="13.2" x14ac:dyDescent="0.25">
      <c r="A108" s="8"/>
      <c r="B108" s="5"/>
      <c r="C108" s="5"/>
      <c r="D108" s="5"/>
      <c r="E108" s="5"/>
      <c r="F108" s="5"/>
      <c r="G108" s="5"/>
      <c r="H108" s="5"/>
      <c r="I108" s="5"/>
      <c r="J108" s="5"/>
    </row>
    <row r="109" spans="1:10" ht="13.2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5"/>
    </row>
    <row r="110" spans="1:10" ht="13.2" x14ac:dyDescent="0.25">
      <c r="A110" s="8"/>
      <c r="B110" s="5"/>
      <c r="C110" s="5"/>
      <c r="D110" s="5"/>
      <c r="E110" s="5"/>
      <c r="F110" s="5"/>
      <c r="G110" s="5"/>
      <c r="H110" s="5"/>
      <c r="I110" s="5"/>
      <c r="J110" s="5"/>
    </row>
    <row r="111" spans="1:10" ht="13.2" x14ac:dyDescent="0.25">
      <c r="A111" s="8"/>
      <c r="B111" s="5"/>
      <c r="C111" s="5"/>
      <c r="D111" s="5"/>
      <c r="E111" s="5"/>
      <c r="F111" s="5"/>
      <c r="G111" s="5"/>
      <c r="H111" s="5"/>
      <c r="I111" s="5"/>
      <c r="J111" s="5"/>
    </row>
    <row r="112" spans="1:10" ht="13.2" x14ac:dyDescent="0.25">
      <c r="A112" s="8"/>
      <c r="B112" s="5"/>
      <c r="C112" s="5"/>
      <c r="D112" s="5"/>
      <c r="E112" s="5"/>
      <c r="F112" s="5"/>
      <c r="G112" s="5"/>
      <c r="H112" s="5"/>
      <c r="I112" s="5"/>
      <c r="J112" s="5"/>
    </row>
    <row r="113" spans="1:10" ht="13.2" x14ac:dyDescent="0.25">
      <c r="A113" s="8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3.2" x14ac:dyDescent="0.25">
      <c r="A114" s="8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3.2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</row>
    <row r="116" spans="1:10" ht="13.2" x14ac:dyDescent="0.25">
      <c r="A116" s="8"/>
      <c r="B116" s="8"/>
      <c r="C116" s="8"/>
      <c r="D116" s="8"/>
      <c r="E116" s="8"/>
      <c r="F116" s="8"/>
      <c r="G116" s="8"/>
      <c r="H116" s="3"/>
      <c r="I116" s="3"/>
      <c r="J116" s="3"/>
    </row>
    <row r="117" spans="1:10" ht="24" customHeight="1" x14ac:dyDescent="0.25">
      <c r="A117" s="3"/>
      <c r="B117" s="77" t="s">
        <v>29</v>
      </c>
      <c r="C117" s="77"/>
      <c r="D117" s="77"/>
      <c r="E117" s="77"/>
      <c r="F117" s="77"/>
      <c r="G117" s="77"/>
      <c r="H117" s="77"/>
      <c r="I117" s="3"/>
      <c r="J117" s="3"/>
    </row>
    <row r="118" spans="1:10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3.2" x14ac:dyDescent="0.25">
      <c r="A119" s="3"/>
      <c r="B119" s="5"/>
      <c r="C119" s="5"/>
      <c r="D119" s="5"/>
      <c r="E119" s="5"/>
      <c r="F119" s="5"/>
      <c r="G119" s="5"/>
      <c r="H119" s="3"/>
      <c r="I119" s="3"/>
      <c r="J119" s="3"/>
    </row>
    <row r="120" spans="1:10" ht="13.2" x14ac:dyDescent="0.25">
      <c r="A120" s="3"/>
      <c r="B120" s="5"/>
      <c r="C120" s="5"/>
      <c r="D120" s="5"/>
      <c r="E120" s="5"/>
      <c r="F120" s="5"/>
      <c r="G120" s="5"/>
      <c r="H120" s="3"/>
      <c r="I120" s="3"/>
      <c r="J120" s="3"/>
    </row>
    <row r="121" spans="1:10" ht="13.2" x14ac:dyDescent="0.25">
      <c r="A121" s="3"/>
      <c r="B121" s="21"/>
      <c r="C121" s="21"/>
      <c r="D121" s="21"/>
      <c r="E121" s="21"/>
      <c r="F121" s="21"/>
      <c r="G121" s="21"/>
      <c r="H121" s="22"/>
      <c r="I121" s="22"/>
      <c r="J121" s="3"/>
    </row>
    <row r="122" spans="1:10" ht="13.2" x14ac:dyDescent="0.25">
      <c r="A122" s="3"/>
      <c r="B122" s="21"/>
      <c r="C122" s="21"/>
      <c r="D122" s="21"/>
      <c r="E122" s="21"/>
      <c r="F122" s="21"/>
      <c r="G122" s="21"/>
      <c r="H122" s="22"/>
      <c r="I122" s="22"/>
      <c r="J122" s="3"/>
    </row>
    <row r="123" spans="1:10" ht="13.2" x14ac:dyDescent="0.25">
      <c r="A123" s="3"/>
      <c r="B123" s="21"/>
      <c r="C123" s="21"/>
      <c r="D123" s="21"/>
      <c r="E123" s="21"/>
      <c r="F123" s="21"/>
      <c r="G123" s="21"/>
      <c r="H123" s="22"/>
      <c r="I123" s="22"/>
      <c r="J123" s="3"/>
    </row>
    <row r="124" spans="1:10" ht="13.2" x14ac:dyDescent="0.25">
      <c r="A124" s="3"/>
      <c r="B124" s="5"/>
      <c r="C124" s="5"/>
      <c r="D124" s="5"/>
      <c r="E124" s="5"/>
      <c r="F124" s="5"/>
      <c r="G124" s="5"/>
      <c r="H124" s="3"/>
      <c r="I124" s="22"/>
      <c r="J124" s="3"/>
    </row>
    <row r="125" spans="1:10" ht="13.2" x14ac:dyDescent="0.25">
      <c r="A125" s="3"/>
      <c r="B125" s="21"/>
      <c r="C125" s="21"/>
      <c r="D125" s="21"/>
      <c r="E125" s="21"/>
      <c r="F125" s="21"/>
      <c r="G125" s="21"/>
      <c r="H125" s="22"/>
      <c r="I125" s="22"/>
      <c r="J125" s="3"/>
    </row>
    <row r="126" spans="1:10" ht="13.2" x14ac:dyDescent="0.25">
      <c r="A126" s="3"/>
      <c r="B126" s="21"/>
      <c r="C126" s="21"/>
      <c r="D126" s="21"/>
      <c r="E126" s="21"/>
      <c r="F126" s="21"/>
      <c r="G126" s="21"/>
      <c r="H126" s="22"/>
      <c r="I126" s="22"/>
      <c r="J126" s="3"/>
    </row>
    <row r="127" spans="1:10" ht="13.2" x14ac:dyDescent="0.25">
      <c r="A127" s="3"/>
      <c r="B127" s="21"/>
      <c r="C127" s="21"/>
      <c r="D127" s="21"/>
      <c r="E127" s="21"/>
      <c r="F127" s="21"/>
      <c r="G127" s="21"/>
      <c r="H127" s="22"/>
      <c r="I127" s="22"/>
      <c r="J127" s="3"/>
    </row>
    <row r="128" spans="1:10" ht="13.2" x14ac:dyDescent="0.25">
      <c r="A128" s="3"/>
      <c r="B128" s="21"/>
      <c r="C128" s="21"/>
      <c r="D128" s="21"/>
      <c r="E128" s="21"/>
      <c r="F128" s="21"/>
      <c r="G128" s="21"/>
      <c r="H128" s="22"/>
      <c r="I128" s="22"/>
      <c r="J128" s="3"/>
    </row>
    <row r="129" spans="1:10" ht="13.2" x14ac:dyDescent="0.25">
      <c r="A129" s="3"/>
      <c r="B129" s="21"/>
      <c r="C129" s="21"/>
      <c r="D129" s="21"/>
      <c r="E129" s="21"/>
      <c r="F129" s="21"/>
      <c r="G129" s="21"/>
      <c r="H129" s="22"/>
      <c r="I129" s="22"/>
      <c r="J129" s="3"/>
    </row>
    <row r="130" spans="1:10" ht="13.2" x14ac:dyDescent="0.25">
      <c r="A130" s="3"/>
      <c r="B130" s="21"/>
      <c r="C130" s="21"/>
      <c r="D130" s="21"/>
      <c r="E130" s="21"/>
      <c r="F130" s="21"/>
      <c r="G130" s="21"/>
      <c r="H130" s="22"/>
      <c r="I130" s="22"/>
      <c r="J130" s="3"/>
    </row>
    <row r="131" spans="1:10" ht="13.2" x14ac:dyDescent="0.25">
      <c r="A131" s="3"/>
      <c r="B131" s="21"/>
      <c r="C131" s="21"/>
      <c r="D131" s="21"/>
      <c r="E131" s="21"/>
      <c r="F131" s="21"/>
      <c r="G131" s="21"/>
      <c r="H131" s="22"/>
      <c r="I131" s="22"/>
      <c r="J131" s="3"/>
    </row>
    <row r="132" spans="1:10" ht="13.2" x14ac:dyDescent="0.25">
      <c r="A132" s="3"/>
      <c r="B132" s="21"/>
      <c r="C132" s="21"/>
      <c r="D132" s="21"/>
      <c r="E132" s="21"/>
      <c r="F132" s="21"/>
      <c r="G132" s="21"/>
      <c r="H132" s="22"/>
      <c r="I132" s="22"/>
      <c r="J132" s="3"/>
    </row>
    <row r="133" spans="1:10" ht="13.2" x14ac:dyDescent="0.25">
      <c r="A133" s="3"/>
      <c r="B133" s="21"/>
      <c r="C133" s="21"/>
      <c r="D133" s="21"/>
      <c r="E133" s="21"/>
      <c r="F133" s="21"/>
      <c r="G133" s="21"/>
      <c r="H133" s="22"/>
      <c r="I133" s="22"/>
      <c r="J133" s="3"/>
    </row>
    <row r="134" spans="1:10" ht="13.2" x14ac:dyDescent="0.25">
      <c r="A134" s="3"/>
      <c r="B134" s="21"/>
      <c r="C134" s="21"/>
      <c r="D134" s="21"/>
      <c r="E134" s="21"/>
      <c r="F134" s="21"/>
      <c r="G134" s="21"/>
      <c r="H134" s="22"/>
      <c r="I134" s="22"/>
      <c r="J134" s="3"/>
    </row>
    <row r="135" spans="1:10" ht="13.2" x14ac:dyDescent="0.25">
      <c r="A135" s="3"/>
      <c r="B135" s="21"/>
      <c r="C135" s="21"/>
      <c r="D135" s="21"/>
      <c r="E135" s="21"/>
      <c r="F135" s="21"/>
      <c r="G135" s="21"/>
      <c r="H135" s="22"/>
      <c r="I135" s="22"/>
      <c r="J135" s="3"/>
    </row>
    <row r="136" spans="1:10" ht="13.2" x14ac:dyDescent="0.25">
      <c r="A136" s="3"/>
      <c r="B136" s="21"/>
      <c r="C136" s="21"/>
      <c r="D136" s="21"/>
      <c r="E136" s="21"/>
      <c r="F136" s="21"/>
      <c r="G136" s="21"/>
      <c r="H136" s="22"/>
      <c r="I136" s="22"/>
      <c r="J136" s="3"/>
    </row>
    <row r="137" spans="1:10" ht="13.2" x14ac:dyDescent="0.25">
      <c r="A137" s="3"/>
      <c r="B137" s="21"/>
      <c r="C137" s="21"/>
      <c r="D137" s="21"/>
      <c r="E137" s="21"/>
      <c r="F137" s="21"/>
      <c r="G137" s="21"/>
      <c r="H137" s="22"/>
      <c r="I137" s="22"/>
      <c r="J137" s="3"/>
    </row>
    <row r="138" spans="1:10" ht="13.2" x14ac:dyDescent="0.25">
      <c r="A138" s="3"/>
      <c r="B138" s="21"/>
      <c r="C138" s="21"/>
      <c r="D138" s="21"/>
      <c r="E138" s="21"/>
      <c r="F138" s="21"/>
      <c r="G138" s="21"/>
      <c r="H138" s="22"/>
      <c r="I138" s="22"/>
      <c r="J138" s="3"/>
    </row>
    <row r="139" spans="1:10" ht="13.2" x14ac:dyDescent="0.25">
      <c r="A139" s="3"/>
      <c r="B139" s="21"/>
      <c r="C139" s="21"/>
      <c r="D139" s="21"/>
      <c r="E139" s="21"/>
      <c r="F139" s="21"/>
      <c r="G139" s="21"/>
      <c r="H139" s="22"/>
      <c r="I139" s="22"/>
      <c r="J139" s="3"/>
    </row>
    <row r="140" spans="1:10" ht="13.2" x14ac:dyDescent="0.25">
      <c r="A140" s="3"/>
      <c r="B140" s="21"/>
      <c r="C140" s="21"/>
      <c r="D140" s="21"/>
      <c r="E140" s="21"/>
      <c r="F140" s="21"/>
      <c r="G140" s="21"/>
      <c r="H140" s="22"/>
      <c r="I140" s="22"/>
      <c r="J140" s="3"/>
    </row>
    <row r="141" spans="1:10" ht="13.2" x14ac:dyDescent="0.25">
      <c r="A141" s="3"/>
      <c r="B141" s="22"/>
      <c r="C141" s="22"/>
      <c r="D141" s="22"/>
      <c r="E141" s="22"/>
      <c r="F141" s="22"/>
      <c r="G141" s="22"/>
      <c r="H141" s="22"/>
      <c r="I141" s="22"/>
      <c r="J141" s="3"/>
    </row>
    <row r="142" spans="1:10" ht="26.25" customHeight="1" x14ac:dyDescent="0.25">
      <c r="A142" s="3"/>
      <c r="I142" s="3"/>
      <c r="J142" s="3"/>
    </row>
    <row r="143" spans="1:10" ht="38.4" customHeight="1" x14ac:dyDescent="0.25">
      <c r="A143" s="3"/>
      <c r="B143" s="77" t="s">
        <v>30</v>
      </c>
      <c r="C143" s="77"/>
      <c r="D143" s="77"/>
      <c r="E143" s="77"/>
      <c r="F143" s="77"/>
      <c r="G143" s="77"/>
      <c r="H143" s="77"/>
      <c r="I143" s="3"/>
      <c r="J143" s="3"/>
    </row>
    <row r="144" spans="1:10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</sheetData>
  <mergeCells count="10">
    <mergeCell ref="B117:H117"/>
    <mergeCell ref="B143:H143"/>
    <mergeCell ref="B1:H1"/>
    <mergeCell ref="B2:H2"/>
    <mergeCell ref="B4:H4"/>
    <mergeCell ref="B29:H29"/>
    <mergeCell ref="B49:E49"/>
    <mergeCell ref="B50:G50"/>
    <mergeCell ref="B24:E24"/>
    <mergeCell ref="B25:G2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19-23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Francesc Dapia De</cp:lastModifiedBy>
  <dcterms:created xsi:type="dcterms:W3CDTF">2021-07-28T11:17:11Z</dcterms:created>
  <dcterms:modified xsi:type="dcterms:W3CDTF">2024-07-23T10:39:41Z</dcterms:modified>
</cp:coreProperties>
</file>