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elemann\Grups\GPAQ\GPAQ-COMU\Estadístiques internes\Nou portal dades\Llibre de dades\Recerca\"/>
    </mc:Choice>
  </mc:AlternateContent>
  <bookViews>
    <workbookView xWindow="0" yWindow="0" windowWidth="10240" windowHeight="7270"/>
  </bookViews>
  <sheets>
    <sheet name="2020-2022" sheetId="1" r:id="rId1"/>
    <sheet name="2016-2019" sheetId="2" r:id="rId2"/>
  </sheets>
  <calcPr calcId="162913"/>
</workbook>
</file>

<file path=xl/calcChain.xml><?xml version="1.0" encoding="utf-8"?>
<calcChain xmlns="http://schemas.openxmlformats.org/spreadsheetml/2006/main">
  <c r="N10" i="1" l="1"/>
  <c r="N9" i="1"/>
  <c r="N8" i="1"/>
  <c r="N7" i="1"/>
  <c r="N11" i="1"/>
  <c r="M11" i="1"/>
  <c r="L11" i="1"/>
  <c r="H7" i="1"/>
  <c r="K7" i="1"/>
  <c r="H8" i="1"/>
  <c r="K8" i="1"/>
  <c r="K11" i="1" s="1"/>
  <c r="H9" i="1"/>
  <c r="K9" i="1"/>
  <c r="H10" i="1"/>
  <c r="K10" i="1"/>
  <c r="F11" i="1"/>
  <c r="G11" i="1"/>
  <c r="H11" i="1"/>
  <c r="I11" i="1"/>
  <c r="J11" i="1"/>
  <c r="M11" i="2"/>
  <c r="L11" i="2"/>
  <c r="J11" i="2"/>
  <c r="I11" i="2"/>
  <c r="H11" i="2"/>
  <c r="G11" i="2"/>
  <c r="F11" i="2"/>
  <c r="D11" i="2"/>
  <c r="C11" i="2"/>
  <c r="N10" i="2"/>
  <c r="K10" i="2"/>
  <c r="H10" i="2"/>
  <c r="E10" i="2"/>
  <c r="N9" i="2"/>
  <c r="K9" i="2"/>
  <c r="H9" i="2"/>
  <c r="E9" i="2"/>
  <c r="N8" i="2"/>
  <c r="K8" i="2"/>
  <c r="H8" i="2"/>
  <c r="E8" i="2"/>
  <c r="N7" i="2"/>
  <c r="N11" i="2" s="1"/>
  <c r="K7" i="2"/>
  <c r="K11" i="2" s="1"/>
  <c r="H7" i="2"/>
  <c r="E7" i="2"/>
  <c r="E11" i="2" l="1"/>
  <c r="D11" i="1" l="1"/>
  <c r="C11" i="1"/>
  <c r="E10" i="1"/>
  <c r="E9" i="1"/>
  <c r="E8" i="1"/>
  <c r="E7" i="1"/>
  <c r="E11" i="1" l="1"/>
</calcChain>
</file>

<file path=xl/sharedStrings.xml><?xml version="1.0" encoding="utf-8"?>
<sst xmlns="http://schemas.openxmlformats.org/spreadsheetml/2006/main" count="46" uniqueCount="13">
  <si>
    <t>Xifres en euros</t>
  </si>
  <si>
    <t>Total</t>
  </si>
  <si>
    <t>ALTRES</t>
  </si>
  <si>
    <t>EUROPA</t>
  </si>
  <si>
    <t>Ens vinculats</t>
  </si>
  <si>
    <t>Universitat</t>
  </si>
  <si>
    <t>Procedència del finançament</t>
  </si>
  <si>
    <t>Finançament competitiu: Recursos concedits en el marc d'una convocatòria competitiva</t>
  </si>
  <si>
    <t>Recursos ens vinculats: Recursos concedits a una altra entitat per a una activitat de R+D que du a terme PDI de la universitat amb caràcter d'investigador principal o responsable de l'activitat</t>
  </si>
  <si>
    <t>Recursos econòmics captats d'R+D</t>
  </si>
  <si>
    <t>RECURSOS COMPETITIUS PER A R+D SEGONS LA PROCEDÈNCIA DEL FINANÇAMENT</t>
  </si>
  <si>
    <t>ADM. ESTAT</t>
  </si>
  <si>
    <t>ADM. GENERALITAT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</si>
</sst>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#,##0.00_);_(\(#,##0.00\);_(&quot;-&quot;_);_(@_)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sz val="14"/>
      <color theme="4" tint="-0.499984740745262"/>
      <name val="Arial"/>
      <family val="2"/>
    </font>
    <font>
      <i/>
      <sz val="8"/>
      <color theme="4" tint="-0.499984740745262"/>
      <name val="Arial"/>
      <family val="2"/>
    </font>
    <font>
      <sz val="9"/>
      <color theme="4" tint="-0.499984740745262"/>
      <name val="Arial"/>
      <family val="2"/>
    </font>
    <font>
      <b/>
      <sz val="9"/>
      <color theme="0"/>
      <name val="Arial"/>
      <family val="2"/>
    </font>
    <font>
      <sz val="9"/>
      <color rgb="FF2440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8CCE4"/>
        <bgColor rgb="FF000000"/>
      </patternFill>
    </fill>
    <fill>
      <patternFill patternType="solid">
        <fgColor rgb="FFDCE6F1"/>
        <bgColor rgb="FF000000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0" xfId="0" applyAlignment="1">
      <alignment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/>
    <xf numFmtId="0" fontId="6" fillId="0" borderId="0" xfId="0" applyFont="1" applyBorder="1"/>
    <xf numFmtId="0" fontId="3" fillId="0" borderId="0" xfId="0" applyFont="1" applyBorder="1"/>
    <xf numFmtId="0" fontId="3" fillId="0" borderId="6" xfId="0" applyFont="1" applyBorder="1"/>
    <xf numFmtId="0" fontId="6" fillId="0" borderId="0" xfId="0" applyFont="1" applyBorder="1" applyAlignment="1"/>
    <xf numFmtId="164" fontId="7" fillId="3" borderId="1" xfId="0" applyNumberFormat="1" applyFont="1" applyFill="1" applyBorder="1" applyAlignment="1">
      <alignment horizontal="right" vertical="center"/>
    </xf>
    <xf numFmtId="164" fontId="7" fillId="4" borderId="1" xfId="0" applyNumberFormat="1" applyFont="1" applyFill="1" applyBorder="1" applyAlignment="1">
      <alignment horizontal="right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7" fillId="3" borderId="1" xfId="0" applyNumberFormat="1" applyFont="1" applyFill="1" applyBorder="1" applyAlignment="1">
      <alignment horizontal="left" vertical="center"/>
    </xf>
    <xf numFmtId="0" fontId="7" fillId="4" borderId="1" xfId="0" applyNumberFormat="1" applyFont="1" applyFill="1" applyBorder="1" applyAlignment="1">
      <alignment horizontal="left" vertical="center"/>
    </xf>
    <xf numFmtId="0" fontId="8" fillId="2" borderId="1" xfId="0" applyNumberFormat="1" applyFont="1" applyFill="1" applyBorder="1" applyAlignment="1">
      <alignment horizontal="left" vertical="center"/>
    </xf>
    <xf numFmtId="0" fontId="0" fillId="0" borderId="0" xfId="0" applyFont="1"/>
    <xf numFmtId="0" fontId="6" fillId="0" borderId="0" xfId="0" applyFont="1" applyBorder="1" applyAlignment="1">
      <alignment horizontal="left"/>
    </xf>
    <xf numFmtId="164" fontId="9" fillId="5" borderId="13" xfId="0" applyNumberFormat="1" applyFont="1" applyFill="1" applyBorder="1" applyAlignment="1">
      <alignment horizontal="right" vertical="center"/>
    </xf>
    <xf numFmtId="164" fontId="9" fillId="6" borderId="13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2" borderId="10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horizontal="center" vertical="center"/>
    </xf>
    <xf numFmtId="0" fontId="2" fillId="2" borderId="12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tabSelected="1" zoomScale="90" zoomScaleNormal="90" workbookViewId="0">
      <selection activeCell="L9" sqref="L9"/>
    </sheetView>
  </sheetViews>
  <sheetFormatPr defaultColWidth="9.08984375" defaultRowHeight="12.5" x14ac:dyDescent="0.25"/>
  <cols>
    <col min="1" max="1" width="0.54296875" customWidth="1"/>
    <col min="2" max="2" width="17.90625" customWidth="1"/>
    <col min="3" max="3" width="13.54296875" customWidth="1"/>
    <col min="4" max="4" width="13.36328125" customWidth="1"/>
    <col min="5" max="6" width="13.54296875" customWidth="1"/>
    <col min="7" max="7" width="13.36328125" customWidth="1"/>
    <col min="8" max="9" width="13.54296875" customWidth="1"/>
    <col min="10" max="10" width="13.36328125" customWidth="1"/>
    <col min="11" max="14" width="13.54296875" customWidth="1"/>
    <col min="15" max="15" width="1.453125" customWidth="1"/>
    <col min="16" max="16" width="12.453125" customWidth="1"/>
    <col min="17" max="17" width="13.453125" customWidth="1"/>
    <col min="18" max="21" width="13.08984375" customWidth="1"/>
  </cols>
  <sheetData>
    <row r="1" spans="1:17" s="11" customFormat="1" ht="13" x14ac:dyDescent="0.25">
      <c r="B1" s="12" t="s">
        <v>9</v>
      </c>
    </row>
    <row r="2" spans="1:17" s="11" customFormat="1" ht="13" x14ac:dyDescent="0.25">
      <c r="B2" s="12" t="s">
        <v>10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4" spans="1:17" ht="3.75" customHeight="1" x14ac:dyDescent="0.2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</row>
    <row r="5" spans="1:17" s="1" customFormat="1" ht="19.5" customHeight="1" x14ac:dyDescent="0.25">
      <c r="A5" s="6"/>
      <c r="B5" s="35" t="s">
        <v>6</v>
      </c>
      <c r="C5" s="33">
        <v>2019</v>
      </c>
      <c r="D5" s="33"/>
      <c r="E5" s="33"/>
      <c r="F5" s="36">
        <v>2020</v>
      </c>
      <c r="G5" s="37"/>
      <c r="H5" s="38"/>
      <c r="I5" s="36">
        <v>2021</v>
      </c>
      <c r="J5" s="37"/>
      <c r="K5" s="38"/>
      <c r="L5" s="36">
        <v>2022</v>
      </c>
      <c r="M5" s="37"/>
      <c r="N5" s="38"/>
      <c r="O5" s="7"/>
    </row>
    <row r="6" spans="1:17" s="1" customFormat="1" ht="19.5" customHeight="1" x14ac:dyDescent="0.25">
      <c r="A6" s="6"/>
      <c r="B6" s="35"/>
      <c r="C6" s="2" t="s">
        <v>5</v>
      </c>
      <c r="D6" s="2" t="s">
        <v>4</v>
      </c>
      <c r="E6" s="2" t="s">
        <v>1</v>
      </c>
      <c r="F6" s="2" t="s">
        <v>5</v>
      </c>
      <c r="G6" s="2" t="s">
        <v>4</v>
      </c>
      <c r="H6" s="2" t="s">
        <v>1</v>
      </c>
      <c r="I6" s="2" t="s">
        <v>5</v>
      </c>
      <c r="J6" s="2" t="s">
        <v>4</v>
      </c>
      <c r="K6" s="2" t="s">
        <v>1</v>
      </c>
      <c r="L6" s="2" t="s">
        <v>5</v>
      </c>
      <c r="M6" s="2" t="s">
        <v>4</v>
      </c>
      <c r="N6" s="2" t="s">
        <v>1</v>
      </c>
      <c r="O6" s="7"/>
    </row>
    <row r="7" spans="1:17" s="17" customFormat="1" ht="19.5" customHeight="1" x14ac:dyDescent="0.25">
      <c r="A7" s="15"/>
      <c r="B7" s="26" t="s">
        <v>12</v>
      </c>
      <c r="C7" s="23">
        <v>9333412.4000000004</v>
      </c>
      <c r="D7" s="23">
        <v>912046.04</v>
      </c>
      <c r="E7" s="23">
        <f>+C7+D7</f>
        <v>10245458.440000001</v>
      </c>
      <c r="F7" s="23">
        <v>10112696.939999999</v>
      </c>
      <c r="G7" s="23">
        <v>830797.1</v>
      </c>
      <c r="H7" s="23">
        <f>+F7+G7</f>
        <v>10943494.039999999</v>
      </c>
      <c r="I7" s="31">
        <v>6649626.7800000003</v>
      </c>
      <c r="J7" s="31">
        <v>1476895.67</v>
      </c>
      <c r="K7" s="23">
        <f>+I7+J7</f>
        <v>8126522.4500000002</v>
      </c>
      <c r="L7" s="31">
        <v>8883722.6500000004</v>
      </c>
      <c r="M7" s="31">
        <v>100000</v>
      </c>
      <c r="N7" s="23">
        <f>+L7+M7</f>
        <v>8983722.6500000004</v>
      </c>
      <c r="O7" s="16"/>
    </row>
    <row r="8" spans="1:17" s="17" customFormat="1" ht="19.5" customHeight="1" x14ac:dyDescent="0.25">
      <c r="A8" s="15"/>
      <c r="B8" s="27" t="s">
        <v>11</v>
      </c>
      <c r="C8" s="24">
        <v>13735010.6</v>
      </c>
      <c r="D8" s="24">
        <v>4665324.66</v>
      </c>
      <c r="E8" s="24">
        <f>+C8+D8</f>
        <v>18400335.259999998</v>
      </c>
      <c r="F8" s="24">
        <v>12016211.92</v>
      </c>
      <c r="G8" s="24">
        <v>1539445</v>
      </c>
      <c r="H8" s="24">
        <f>+F8+G8</f>
        <v>13555656.92</v>
      </c>
      <c r="I8" s="32">
        <v>23219725.699999999</v>
      </c>
      <c r="J8" s="32">
        <v>2233837.11</v>
      </c>
      <c r="K8" s="24">
        <f>+I8+J8</f>
        <v>25453562.809999999</v>
      </c>
      <c r="L8" s="32">
        <v>31196037.899999999</v>
      </c>
      <c r="M8" s="32">
        <v>2047805.98</v>
      </c>
      <c r="N8" s="24">
        <f>+L8+M8</f>
        <v>33243843.879999999</v>
      </c>
      <c r="O8" s="16"/>
    </row>
    <row r="9" spans="1:17" s="17" customFormat="1" ht="19.5" customHeight="1" x14ac:dyDescent="0.25">
      <c r="A9" s="15"/>
      <c r="B9" s="26" t="s">
        <v>3</v>
      </c>
      <c r="C9" s="23">
        <v>15041999.65</v>
      </c>
      <c r="D9" s="23">
        <v>1730015.35</v>
      </c>
      <c r="E9" s="23">
        <f t="shared" ref="E9:E10" si="0">+C9+D9</f>
        <v>16772015</v>
      </c>
      <c r="F9" s="23">
        <v>26601534.440000001</v>
      </c>
      <c r="G9" s="23">
        <v>5160200.37</v>
      </c>
      <c r="H9" s="23">
        <f t="shared" ref="H9:H10" si="1">+F9+G9</f>
        <v>31761734.810000002</v>
      </c>
      <c r="I9" s="31">
        <v>10203812.01</v>
      </c>
      <c r="J9" s="31">
        <v>1222367.74</v>
      </c>
      <c r="K9" s="23">
        <f t="shared" ref="K9:K10" si="2">+I9+J9</f>
        <v>11426179.75</v>
      </c>
      <c r="L9" s="31">
        <v>47577225.990000002</v>
      </c>
      <c r="M9" s="31">
        <v>52634453.100000001</v>
      </c>
      <c r="N9" s="23">
        <f t="shared" ref="N9:N10" si="3">+L9+M9</f>
        <v>100211679.09</v>
      </c>
      <c r="O9" s="16"/>
    </row>
    <row r="10" spans="1:17" s="17" customFormat="1" ht="19.5" customHeight="1" x14ac:dyDescent="0.25">
      <c r="A10" s="15"/>
      <c r="B10" s="27" t="s">
        <v>2</v>
      </c>
      <c r="C10" s="24">
        <v>651667.77</v>
      </c>
      <c r="D10" s="24">
        <v>0</v>
      </c>
      <c r="E10" s="24">
        <f t="shared" si="0"/>
        <v>651667.77</v>
      </c>
      <c r="F10" s="24">
        <v>1420560.82</v>
      </c>
      <c r="G10" s="24">
        <v>0</v>
      </c>
      <c r="H10" s="24">
        <f t="shared" si="1"/>
        <v>1420560.82</v>
      </c>
      <c r="I10" s="32">
        <v>1438241.19</v>
      </c>
      <c r="J10" s="32">
        <v>149954.69</v>
      </c>
      <c r="K10" s="24">
        <f t="shared" si="2"/>
        <v>1588195.88</v>
      </c>
      <c r="L10" s="32">
        <v>1101477.6200000001</v>
      </c>
      <c r="M10" s="32">
        <v>0</v>
      </c>
      <c r="N10" s="24">
        <f t="shared" si="3"/>
        <v>1101477.6200000001</v>
      </c>
      <c r="O10" s="16"/>
    </row>
    <row r="11" spans="1:17" s="1" customFormat="1" ht="19.5" customHeight="1" x14ac:dyDescent="0.25">
      <c r="A11" s="6"/>
      <c r="B11" s="28" t="s">
        <v>1</v>
      </c>
      <c r="C11" s="25">
        <f t="shared" ref="C11:E11" si="4">SUM(C7:C10)</f>
        <v>38762090.420000002</v>
      </c>
      <c r="D11" s="25">
        <f t="shared" si="4"/>
        <v>7307386.0500000007</v>
      </c>
      <c r="E11" s="25">
        <f t="shared" si="4"/>
        <v>46069476.470000006</v>
      </c>
      <c r="F11" s="25">
        <f t="shared" ref="F11:H11" si="5">SUM(F7:F10)</f>
        <v>50151004.119999997</v>
      </c>
      <c r="G11" s="25">
        <f t="shared" si="5"/>
        <v>7530442.4700000007</v>
      </c>
      <c r="H11" s="25">
        <f t="shared" si="5"/>
        <v>57681446.590000004</v>
      </c>
      <c r="I11" s="25">
        <f t="shared" ref="I11:N11" si="6">SUM(I7:I10)</f>
        <v>41511405.68</v>
      </c>
      <c r="J11" s="25">
        <f t="shared" si="6"/>
        <v>5083055.21</v>
      </c>
      <c r="K11" s="25">
        <f t="shared" si="6"/>
        <v>46594460.890000001</v>
      </c>
      <c r="L11" s="25">
        <f t="shared" si="6"/>
        <v>88758464.159999996</v>
      </c>
      <c r="M11" s="25">
        <f t="shared" si="6"/>
        <v>54782259.079999998</v>
      </c>
      <c r="N11" s="25">
        <f t="shared" si="6"/>
        <v>143540723.24000001</v>
      </c>
      <c r="O11" s="7"/>
    </row>
    <row r="12" spans="1:17" s="11" customFormat="1" ht="15.75" customHeight="1" x14ac:dyDescent="0.25">
      <c r="A12" s="18"/>
      <c r="B12" s="19" t="s">
        <v>0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1"/>
    </row>
    <row r="13" spans="1:17" s="11" customFormat="1" x14ac:dyDescent="0.25">
      <c r="A13" s="18"/>
      <c r="B13" s="30" t="s">
        <v>7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/>
    </row>
    <row r="14" spans="1:17" s="11" customFormat="1" x14ac:dyDescent="0.25">
      <c r="A14" s="18"/>
      <c r="B14" s="22" t="s">
        <v>8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</row>
    <row r="15" spans="1:17" ht="3.75" customHeight="1" x14ac:dyDescent="0.25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0"/>
    </row>
    <row r="16" spans="1:17" x14ac:dyDescent="0.25"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</row>
    <row r="17" spans="2:17" x14ac:dyDescent="0.25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</row>
    <row r="18" spans="2:17" x14ac:dyDescent="0.25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</row>
    <row r="19" spans="2:17" x14ac:dyDescent="0.2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</row>
    <row r="20" spans="2:17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</row>
    <row r="21" spans="2:17" x14ac:dyDescent="0.25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</row>
    <row r="22" spans="2:17" x14ac:dyDescent="0.25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</row>
    <row r="23" spans="2:17" x14ac:dyDescent="0.25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</row>
    <row r="24" spans="2:17" x14ac:dyDescent="0.25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</row>
    <row r="25" spans="2:17" x14ac:dyDescent="0.25"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</row>
    <row r="26" spans="2:17" x14ac:dyDescent="0.25"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</row>
    <row r="27" spans="2:17" x14ac:dyDescent="0.25"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</row>
    <row r="28" spans="2:17" x14ac:dyDescent="0.25"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</row>
    <row r="29" spans="2:17" x14ac:dyDescent="0.25"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</row>
    <row r="30" spans="2:17" x14ac:dyDescent="0.25"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</row>
    <row r="31" spans="2:17" x14ac:dyDescent="0.25"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</row>
    <row r="32" spans="2:17" x14ac:dyDescent="0.25"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</row>
    <row r="33" spans="2:17" x14ac:dyDescent="0.25"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</row>
    <row r="34" spans="2:17" x14ac:dyDescent="0.25"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</row>
    <row r="35" spans="2:17" x14ac:dyDescent="0.25"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</row>
  </sheetData>
  <mergeCells count="5">
    <mergeCell ref="L5:N5"/>
    <mergeCell ref="I5:K5"/>
    <mergeCell ref="F5:H5"/>
    <mergeCell ref="C5:E5"/>
    <mergeCell ref="B5:B6"/>
  </mergeCells>
  <pageMargins left="0.35433070866141736" right="0.15748031496062992" top="0.47244094488188981" bottom="0.19685039370078741" header="0.31496062992125984" footer="0.15748031496062992"/>
  <pageSetup paperSize="9" scale="85" orientation="landscape" r:id="rId1"/>
  <headerFooter alignWithMargins="0"/>
  <webPublishItems count="6">
    <webPublishItem id="4864" divId="2_5_4_4864" sourceType="sheet" destinationFile="G:\GPAQ\GPAQ-COMU\Estadístiques internes\LLIBREDA\Lldades 2016\taules preparades\2_5_4.htm"/>
    <webPublishItem id="11151" divId="2_5_4_11151" sourceType="range" sourceRef="A1:R14" destinationFile="\\gpaq\gpaqssl\lldades\indicadors\2017\2_5_4.htm"/>
    <webPublishItem id="24236" divId="2_5_4_24236" sourceType="range" sourceRef="A1:R15" destinationFile="\\gpaq\gpaqssl\lldades\indicadors\2017\2_5_4.htm"/>
    <webPublishItem id="12542" divId="2_5_4_12542" sourceType="range" sourceRef="A4:O15" destinationFile="\\reid\inetpub\gpaqssl\lldades\indicadors\2020\2_5_4.htm"/>
    <webPublishItem id="29935" divId="2_5_4_29935" sourceType="range" sourceRef="A4:R16" destinationFile="\\gpaq\gpaqssl\lldades\indicadors\2015\2_5_4.htm"/>
    <webPublishItem id="17883" divId="2_5_4_17883" sourceType="range" sourceRef="A4:R16" destinationFile="G:\GPAQ\GPAQ-COMU\Estadístiques internes\LLIBREDA\Lldades 2017\apartats\Per penjar\2015\2_5_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zoomScale="90" zoomScaleNormal="90" workbookViewId="0">
      <selection activeCell="T1" sqref="O1:T1048576"/>
    </sheetView>
  </sheetViews>
  <sheetFormatPr defaultColWidth="9.08984375" defaultRowHeight="12.5" x14ac:dyDescent="0.25"/>
  <cols>
    <col min="1" max="1" width="0.54296875" customWidth="1"/>
    <col min="2" max="2" width="17.90625" customWidth="1"/>
    <col min="3" max="3" width="13.54296875" customWidth="1"/>
    <col min="4" max="4" width="13.36328125" customWidth="1"/>
    <col min="5" max="6" width="13.54296875" customWidth="1"/>
    <col min="7" max="7" width="13.36328125" customWidth="1"/>
    <col min="8" max="9" width="13.54296875" customWidth="1"/>
    <col min="10" max="10" width="13.36328125" customWidth="1"/>
    <col min="11" max="12" width="13.54296875" customWidth="1"/>
    <col min="13" max="13" width="13.36328125" customWidth="1"/>
    <col min="14" max="14" width="13.54296875" customWidth="1"/>
    <col min="15" max="15" width="1.453125" customWidth="1"/>
    <col min="16" max="16" width="12.453125" customWidth="1"/>
    <col min="17" max="17" width="13.453125" customWidth="1"/>
    <col min="18" max="21" width="13.08984375" customWidth="1"/>
  </cols>
  <sheetData>
    <row r="1" spans="1:17" s="11" customFormat="1" ht="13" x14ac:dyDescent="0.25">
      <c r="B1" s="12" t="s">
        <v>9</v>
      </c>
    </row>
    <row r="2" spans="1:17" s="11" customFormat="1" ht="17.5" x14ac:dyDescent="0.35">
      <c r="B2" s="12" t="s">
        <v>10</v>
      </c>
      <c r="C2" s="13"/>
      <c r="D2" s="13"/>
      <c r="E2" s="13"/>
      <c r="F2" s="13"/>
      <c r="G2" s="13"/>
      <c r="H2" s="13"/>
      <c r="I2" s="13"/>
      <c r="J2" s="13"/>
      <c r="K2" s="14"/>
      <c r="L2" s="14"/>
      <c r="M2" s="14"/>
      <c r="N2" s="14"/>
      <c r="O2" s="14"/>
      <c r="P2" s="14"/>
      <c r="Q2" s="14"/>
    </row>
    <row r="4" spans="1:17" ht="3.75" customHeight="1" x14ac:dyDescent="0.2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</row>
    <row r="5" spans="1:17" s="1" customFormat="1" ht="19.5" customHeight="1" x14ac:dyDescent="0.25">
      <c r="A5" s="6"/>
      <c r="B5" s="35" t="s">
        <v>6</v>
      </c>
      <c r="C5" s="36">
        <v>2016</v>
      </c>
      <c r="D5" s="37"/>
      <c r="E5" s="38"/>
      <c r="F5" s="33">
        <v>2017</v>
      </c>
      <c r="G5" s="33"/>
      <c r="H5" s="33"/>
      <c r="I5" s="33">
        <v>2018</v>
      </c>
      <c r="J5" s="33"/>
      <c r="K5" s="33"/>
      <c r="L5" s="33">
        <v>2019</v>
      </c>
      <c r="M5" s="33"/>
      <c r="N5" s="33"/>
      <c r="O5" s="7"/>
    </row>
    <row r="6" spans="1:17" s="1" customFormat="1" ht="19.5" customHeight="1" x14ac:dyDescent="0.25">
      <c r="A6" s="6"/>
      <c r="B6" s="35"/>
      <c r="C6" s="2" t="s">
        <v>5</v>
      </c>
      <c r="D6" s="2" t="s">
        <v>4</v>
      </c>
      <c r="E6" s="2" t="s">
        <v>1</v>
      </c>
      <c r="F6" s="2" t="s">
        <v>5</v>
      </c>
      <c r="G6" s="2" t="s">
        <v>4</v>
      </c>
      <c r="H6" s="2" t="s">
        <v>1</v>
      </c>
      <c r="I6" s="2" t="s">
        <v>5</v>
      </c>
      <c r="J6" s="2" t="s">
        <v>4</v>
      </c>
      <c r="K6" s="2" t="s">
        <v>1</v>
      </c>
      <c r="L6" s="2" t="s">
        <v>5</v>
      </c>
      <c r="M6" s="2" t="s">
        <v>4</v>
      </c>
      <c r="N6" s="2" t="s">
        <v>1</v>
      </c>
      <c r="O6" s="7"/>
    </row>
    <row r="7" spans="1:17" s="17" customFormat="1" ht="19.5" customHeight="1" x14ac:dyDescent="0.25">
      <c r="A7" s="15"/>
      <c r="B7" s="26" t="s">
        <v>12</v>
      </c>
      <c r="C7" s="23">
        <v>2075546.52</v>
      </c>
      <c r="D7" s="23">
        <v>0</v>
      </c>
      <c r="E7" s="23">
        <f>+C7+D7</f>
        <v>2075546.52</v>
      </c>
      <c r="F7" s="23">
        <v>5502022.8700000001</v>
      </c>
      <c r="G7" s="23">
        <v>0</v>
      </c>
      <c r="H7" s="23">
        <f>+F7+G7</f>
        <v>5502022.8700000001</v>
      </c>
      <c r="I7" s="23">
        <v>10074647.41</v>
      </c>
      <c r="J7" s="23">
        <v>459336.99</v>
      </c>
      <c r="K7" s="23">
        <f>+I7+J7</f>
        <v>10533984.4</v>
      </c>
      <c r="L7" s="23">
        <v>9333412.4000000004</v>
      </c>
      <c r="M7" s="23">
        <v>912046.04</v>
      </c>
      <c r="N7" s="23">
        <f>+L7+M7</f>
        <v>10245458.440000001</v>
      </c>
      <c r="O7" s="16"/>
    </row>
    <row r="8" spans="1:17" s="17" customFormat="1" ht="19.5" customHeight="1" x14ac:dyDescent="0.25">
      <c r="A8" s="15"/>
      <c r="B8" s="27" t="s">
        <v>11</v>
      </c>
      <c r="C8" s="24">
        <v>19565587.48</v>
      </c>
      <c r="D8" s="24">
        <v>2293576.5499999998</v>
      </c>
      <c r="E8" s="24">
        <f>+C8+D8</f>
        <v>21859164.030000001</v>
      </c>
      <c r="F8" s="24">
        <v>9753838.7899999991</v>
      </c>
      <c r="G8" s="24">
        <v>15500</v>
      </c>
      <c r="H8" s="24">
        <f>+F8+G8</f>
        <v>9769338.7899999991</v>
      </c>
      <c r="I8" s="24">
        <v>13543067.800000001</v>
      </c>
      <c r="J8" s="24">
        <v>851020.21</v>
      </c>
      <c r="K8" s="24">
        <f>+I8+J8</f>
        <v>14394088.010000002</v>
      </c>
      <c r="L8" s="24">
        <v>13735010.6</v>
      </c>
      <c r="M8" s="24">
        <v>4665324.66</v>
      </c>
      <c r="N8" s="24">
        <f>+L8+M8</f>
        <v>18400335.259999998</v>
      </c>
      <c r="O8" s="16"/>
    </row>
    <row r="9" spans="1:17" s="17" customFormat="1" ht="19.5" customHeight="1" x14ac:dyDescent="0.25">
      <c r="A9" s="15"/>
      <c r="B9" s="26" t="s">
        <v>3</v>
      </c>
      <c r="C9" s="23">
        <v>21028824.329999998</v>
      </c>
      <c r="D9" s="23">
        <v>1341627.22</v>
      </c>
      <c r="E9" s="23">
        <f t="shared" ref="E9:E10" si="0">+C9+D9</f>
        <v>22370451.549999997</v>
      </c>
      <c r="F9" s="23">
        <v>16272703.890000001</v>
      </c>
      <c r="G9" s="23">
        <v>2485853.52</v>
      </c>
      <c r="H9" s="23">
        <f t="shared" ref="H9:H10" si="1">+F9+G9</f>
        <v>18758557.41</v>
      </c>
      <c r="I9" s="23">
        <v>8631369.8900000006</v>
      </c>
      <c r="J9" s="23">
        <v>10190143.75</v>
      </c>
      <c r="K9" s="23">
        <f t="shared" ref="K9:K10" si="2">+I9+J9</f>
        <v>18821513.640000001</v>
      </c>
      <c r="L9" s="23">
        <v>15041999.65</v>
      </c>
      <c r="M9" s="23">
        <v>1730015.35</v>
      </c>
      <c r="N9" s="23">
        <f t="shared" ref="N9:N10" si="3">+L9+M9</f>
        <v>16772015</v>
      </c>
      <c r="O9" s="16"/>
    </row>
    <row r="10" spans="1:17" s="17" customFormat="1" ht="19.5" customHeight="1" x14ac:dyDescent="0.25">
      <c r="A10" s="15"/>
      <c r="B10" s="27" t="s">
        <v>2</v>
      </c>
      <c r="C10" s="24">
        <v>987053.11</v>
      </c>
      <c r="D10" s="24">
        <v>0</v>
      </c>
      <c r="E10" s="24">
        <f t="shared" si="0"/>
        <v>987053.11</v>
      </c>
      <c r="F10" s="24">
        <v>695456.22</v>
      </c>
      <c r="G10" s="24">
        <v>0</v>
      </c>
      <c r="H10" s="24">
        <f t="shared" si="1"/>
        <v>695456.22</v>
      </c>
      <c r="I10" s="24">
        <v>793806.69</v>
      </c>
      <c r="J10" s="24">
        <v>154000</v>
      </c>
      <c r="K10" s="24">
        <f t="shared" si="2"/>
        <v>947806.69</v>
      </c>
      <c r="L10" s="24">
        <v>651667.77</v>
      </c>
      <c r="M10" s="24">
        <v>0</v>
      </c>
      <c r="N10" s="24">
        <f t="shared" si="3"/>
        <v>651667.77</v>
      </c>
      <c r="O10" s="16"/>
    </row>
    <row r="11" spans="1:17" s="1" customFormat="1" ht="19.5" customHeight="1" x14ac:dyDescent="0.25">
      <c r="A11" s="6"/>
      <c r="B11" s="28" t="s">
        <v>1</v>
      </c>
      <c r="C11" s="25">
        <f t="shared" ref="C11:H11" si="4">SUM(C7:C10)</f>
        <v>43657011.439999998</v>
      </c>
      <c r="D11" s="25">
        <f t="shared" si="4"/>
        <v>3635203.7699999996</v>
      </c>
      <c r="E11" s="25">
        <f t="shared" si="4"/>
        <v>47292215.209999993</v>
      </c>
      <c r="F11" s="25">
        <f t="shared" si="4"/>
        <v>32224021.77</v>
      </c>
      <c r="G11" s="25">
        <f t="shared" si="4"/>
        <v>2501353.52</v>
      </c>
      <c r="H11" s="25">
        <f t="shared" si="4"/>
        <v>34725375.289999999</v>
      </c>
      <c r="I11" s="25">
        <f t="shared" ref="I11:N11" si="5">SUM(I7:I10)</f>
        <v>33042891.790000003</v>
      </c>
      <c r="J11" s="25">
        <f t="shared" si="5"/>
        <v>11654500.949999999</v>
      </c>
      <c r="K11" s="25">
        <f t="shared" si="5"/>
        <v>44697392.740000002</v>
      </c>
      <c r="L11" s="25">
        <f t="shared" si="5"/>
        <v>38762090.420000002</v>
      </c>
      <c r="M11" s="25">
        <f t="shared" si="5"/>
        <v>7307386.0500000007</v>
      </c>
      <c r="N11" s="25">
        <f t="shared" si="5"/>
        <v>46069476.470000006</v>
      </c>
      <c r="O11" s="7"/>
    </row>
    <row r="12" spans="1:17" s="11" customFormat="1" ht="15.75" customHeight="1" x14ac:dyDescent="0.25">
      <c r="A12" s="18"/>
      <c r="B12" s="19" t="s">
        <v>0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1"/>
    </row>
    <row r="13" spans="1:17" s="11" customFormat="1" x14ac:dyDescent="0.25">
      <c r="A13" s="18"/>
      <c r="B13" s="34" t="s">
        <v>7</v>
      </c>
      <c r="C13" s="34"/>
      <c r="D13" s="34"/>
      <c r="E13" s="34"/>
      <c r="F13" s="34"/>
      <c r="G13" s="20"/>
      <c r="H13" s="20"/>
      <c r="I13" s="20"/>
      <c r="J13" s="20"/>
      <c r="K13" s="20"/>
      <c r="L13" s="20"/>
      <c r="M13" s="20"/>
      <c r="N13" s="20"/>
      <c r="O13" s="21"/>
    </row>
    <row r="14" spans="1:17" s="11" customFormat="1" x14ac:dyDescent="0.25">
      <c r="A14" s="18"/>
      <c r="B14" s="22" t="s">
        <v>8</v>
      </c>
      <c r="C14" s="22"/>
      <c r="D14" s="22"/>
      <c r="E14" s="22"/>
      <c r="F14" s="20"/>
      <c r="G14" s="20"/>
      <c r="H14" s="20"/>
      <c r="I14" s="20"/>
      <c r="J14" s="20"/>
      <c r="K14" s="20"/>
      <c r="L14" s="20"/>
      <c r="M14" s="20"/>
      <c r="N14" s="20"/>
      <c r="O14" s="21"/>
    </row>
    <row r="15" spans="1:17" ht="3.75" customHeight="1" x14ac:dyDescent="0.25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0"/>
    </row>
    <row r="16" spans="1:17" x14ac:dyDescent="0.25"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</row>
    <row r="17" spans="2:17" x14ac:dyDescent="0.25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</row>
    <row r="18" spans="2:17" x14ac:dyDescent="0.25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</row>
    <row r="19" spans="2:17" x14ac:dyDescent="0.2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</row>
    <row r="20" spans="2:17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</row>
    <row r="21" spans="2:17" x14ac:dyDescent="0.25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</row>
    <row r="22" spans="2:17" x14ac:dyDescent="0.25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</row>
    <row r="23" spans="2:17" x14ac:dyDescent="0.25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</row>
    <row r="24" spans="2:17" x14ac:dyDescent="0.25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</row>
    <row r="25" spans="2:17" x14ac:dyDescent="0.25"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</row>
    <row r="26" spans="2:17" x14ac:dyDescent="0.25"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</row>
    <row r="27" spans="2:17" x14ac:dyDescent="0.25"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</row>
    <row r="28" spans="2:17" x14ac:dyDescent="0.25"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</row>
    <row r="29" spans="2:17" x14ac:dyDescent="0.25"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</row>
    <row r="30" spans="2:17" x14ac:dyDescent="0.25"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</row>
    <row r="31" spans="2:17" x14ac:dyDescent="0.25"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</row>
    <row r="32" spans="2:17" x14ac:dyDescent="0.25"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</row>
    <row r="33" spans="2:17" x14ac:dyDescent="0.25"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</row>
    <row r="34" spans="2:17" x14ac:dyDescent="0.25"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</row>
    <row r="35" spans="2:17" x14ac:dyDescent="0.25"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</row>
  </sheetData>
  <mergeCells count="6">
    <mergeCell ref="B13:F13"/>
    <mergeCell ref="B5:B6"/>
    <mergeCell ref="C5:E5"/>
    <mergeCell ref="F5:H5"/>
    <mergeCell ref="I5:K5"/>
    <mergeCell ref="L5:N5"/>
  </mergeCells>
  <pageMargins left="0.35433070866141736" right="0.15748031496062992" top="0.47244094488188981" bottom="0.19685039370078741" header="0.31496062992125984" footer="0.1574803149606299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2</vt:i4>
      </vt:variant>
    </vt:vector>
  </HeadingPairs>
  <TitlesOfParts>
    <vt:vector size="2" baseType="lpstr">
      <vt:lpstr>2020-2022</vt:lpstr>
      <vt:lpstr>2016-2019</vt:lpstr>
    </vt:vector>
  </TitlesOfParts>
  <Company>UPCnet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UPCnet</dc:creator>
  <cp:lastModifiedBy>UPC</cp:lastModifiedBy>
  <cp:lastPrinted>2011-09-02T12:02:17Z</cp:lastPrinted>
  <dcterms:created xsi:type="dcterms:W3CDTF">2011-09-02T12:02:05Z</dcterms:created>
  <dcterms:modified xsi:type="dcterms:W3CDTF">2024-06-25T07:21:13Z</dcterms:modified>
</cp:coreProperties>
</file>