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tadístiques internes\Nou portal dades\Llibre de dades\Recerca\"/>
    </mc:Choice>
  </mc:AlternateContent>
  <bookViews>
    <workbookView xWindow="0" yWindow="0" windowWidth="19200" windowHeight="6320"/>
  </bookViews>
  <sheets>
    <sheet name="20-23" sheetId="1" r:id="rId1"/>
    <sheet name="16-19" sheetId="3" r:id="rId2"/>
    <sheet name="Ingressos agrupats per concepte" sheetId="2" state="hidden" r:id="rId3"/>
  </sheets>
  <definedNames>
    <definedName name="_1Àrea_d_impressió" localSheetId="1">'16-19'!$A$1:$F$20</definedName>
    <definedName name="_1Àrea_d_impressió" localSheetId="0">'20-23'!$A$1:$D$20</definedName>
    <definedName name="_xlnm.Print_Area" localSheetId="1">'16-19'!$A$1:$F$20</definedName>
    <definedName name="_xlnm.Print_Area" localSheetId="0">'20-23'!$A$1:$D$20</definedName>
  </definedNames>
  <calcPr calcId="162913"/>
</workbook>
</file>

<file path=xl/calcChain.xml><?xml version="1.0" encoding="utf-8"?>
<calcChain xmlns="http://schemas.openxmlformats.org/spreadsheetml/2006/main">
  <c r="H18" i="1" l="1"/>
  <c r="H18" i="3"/>
  <c r="G18" i="3"/>
  <c r="F18" i="3"/>
  <c r="E18" i="3"/>
  <c r="F15" i="3"/>
  <c r="G14" i="3"/>
  <c r="H13" i="3"/>
  <c r="H15" i="3" s="1"/>
  <c r="F13" i="3"/>
  <c r="E13" i="3"/>
  <c r="E15" i="3" s="1"/>
  <c r="G12" i="3"/>
  <c r="G11" i="3"/>
  <c r="G6" i="3"/>
  <c r="E19" i="3" l="1"/>
  <c r="F19" i="3"/>
  <c r="G13" i="3"/>
  <c r="G15" i="3" s="1"/>
  <c r="G19" i="3" s="1"/>
  <c r="H19" i="3"/>
  <c r="H13" i="1"/>
  <c r="H15" i="1" s="1"/>
  <c r="H19" i="1" s="1"/>
  <c r="G18" i="1" l="1"/>
  <c r="G13" i="1" l="1"/>
  <c r="G15" i="1" s="1"/>
  <c r="G19" i="1" l="1"/>
  <c r="E18" i="1" l="1"/>
  <c r="E12" i="1"/>
  <c r="E13" i="1" s="1"/>
  <c r="E15" i="1" s="1"/>
  <c r="E19" i="1" l="1"/>
  <c r="F18" i="1" l="1"/>
  <c r="F13" i="1" l="1"/>
  <c r="F15" i="1" s="1"/>
  <c r="F19" i="1" s="1"/>
</calcChain>
</file>

<file path=xl/sharedStrings.xml><?xml version="1.0" encoding="utf-8"?>
<sst xmlns="http://schemas.openxmlformats.org/spreadsheetml/2006/main" count="70" uniqueCount="38">
  <si>
    <t>Convenis</t>
  </si>
  <si>
    <t>Serveis</t>
  </si>
  <si>
    <t>Formació</t>
  </si>
  <si>
    <t>Projectes Europeus</t>
  </si>
  <si>
    <t>Programes Nacionals</t>
  </si>
  <si>
    <t>Altres ingressos i subvencions</t>
  </si>
  <si>
    <t>Total Ingressos</t>
  </si>
  <si>
    <t>Ingressos per transferències a tercers</t>
  </si>
  <si>
    <t>CONCEPTE</t>
  </si>
  <si>
    <t>Concepte sortida</t>
  </si>
  <si>
    <t>&lt;&gt;</t>
  </si>
  <si>
    <t>Concepte</t>
  </si>
  <si>
    <t>Programes europeus</t>
  </si>
  <si>
    <t>Projectes erronis</t>
  </si>
  <si>
    <t>SumaDeIngressos</t>
  </si>
  <si>
    <t>Programes nacionals</t>
  </si>
  <si>
    <t>TOTAL INGRESSOS GESTIONATS PEL CTT</t>
  </si>
  <si>
    <t>TOTAL INGRESSOS PER RECERCA I TRANSFERÈNCIA DE TECNOLOGIA</t>
  </si>
  <si>
    <t>Projectes competitius</t>
  </si>
  <si>
    <t>Projectes no competitius</t>
  </si>
  <si>
    <t>INGRESSOS GESTIONATS PER LA FUNDACIÓ CIT</t>
  </si>
  <si>
    <t>Import 2019</t>
  </si>
  <si>
    <t>Import 2020</t>
  </si>
  <si>
    <t>Import 2021</t>
  </si>
  <si>
    <t>Dades a 31 de desembre</t>
  </si>
  <si>
    <t>Import 2016</t>
  </si>
  <si>
    <t>Import 2017</t>
  </si>
  <si>
    <t>Import 2018</t>
  </si>
  <si>
    <t>2.3.1 DISTRIBUCIÓ DELS INGRESSOS CTT PER CONCEPTES</t>
  </si>
  <si>
    <t>Import 2022</t>
  </si>
  <si>
    <t>Import 2023</t>
  </si>
  <si>
    <t xml:space="preserve">Convenis </t>
  </si>
  <si>
    <t xml:space="preserve">Serveis </t>
  </si>
  <si>
    <r>
      <t>Propietat Industrial</t>
    </r>
    <r>
      <rPr>
        <b/>
        <sz val="10"/>
        <color theme="4" tint="-0.499984740745262"/>
        <rFont val="Arial"/>
        <family val="2"/>
      </rPr>
      <t xml:space="preserve"> </t>
    </r>
  </si>
  <si>
    <r>
      <t>Formació</t>
    </r>
    <r>
      <rPr>
        <b/>
        <sz val="10"/>
        <color theme="4" tint="-0.499984740745262"/>
        <rFont val="Arial"/>
        <family val="2"/>
      </rPr>
      <t xml:space="preserve"> </t>
    </r>
  </si>
  <si>
    <t xml:space="preserve">Programes Nacionals </t>
  </si>
  <si>
    <t>Programes Europeus</t>
  </si>
  <si>
    <r>
      <t>Altres ingressos i subvencions</t>
    </r>
    <r>
      <rPr>
        <b/>
        <sz val="10"/>
        <color theme="4" tint="-0.499984740745262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</si>
</sst>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18"/>
      <name val="Arial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8"/>
      <color indexed="56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color rgb="FF60497B"/>
      <name val="Arial"/>
      <family val="2"/>
    </font>
    <font>
      <b/>
      <sz val="10"/>
      <color rgb="FF60497B"/>
      <name val="Arial"/>
      <family val="2"/>
    </font>
    <font>
      <b/>
      <sz val="8"/>
      <color rgb="FF60497B"/>
      <name val="Arial"/>
      <family val="2"/>
    </font>
    <font>
      <sz val="8"/>
      <color rgb="FF60497B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8"/>
      <color theme="3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0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1"/>
      </patternFill>
    </fill>
    <fill>
      <patternFill patternType="solid">
        <fgColor indexed="5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</patternFill>
    </fill>
    <fill>
      <patternFill patternType="solid">
        <fgColor indexed="22"/>
        <bgColor indexed="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/>
      <top style="thin">
        <color indexed="1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21"/>
      </top>
      <bottom style="double">
        <color indexed="21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medium">
        <color indexed="9"/>
      </bottom>
      <diagonal/>
    </border>
  </borders>
  <cellStyleXfs count="5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3" fillId="0" borderId="1" applyNumberFormat="0" applyFont="0" applyFill="0" applyAlignment="0" applyProtection="0"/>
    <xf numFmtId="0" fontId="3" fillId="0" borderId="2" applyNumberFormat="0" applyFont="0" applyFill="0" applyAlignment="0" applyProtection="0"/>
    <xf numFmtId="0" fontId="3" fillId="0" borderId="3" applyNumberFormat="0" applyFont="0" applyFill="0" applyAlignment="0" applyProtection="0"/>
    <xf numFmtId="0" fontId="4" fillId="0" borderId="4" applyNumberFormat="0" applyFont="0" applyFill="0" applyAlignment="0" applyProtection="0">
      <alignment horizontal="center" vertical="top" wrapText="1"/>
    </xf>
    <xf numFmtId="0" fontId="5" fillId="14" borderId="5" applyNumberFormat="0" applyFont="0" applyFill="0" applyAlignment="0" applyProtection="0"/>
    <xf numFmtId="0" fontId="5" fillId="14" borderId="6" applyNumberFormat="0" applyFont="0" applyFill="0" applyAlignment="0" applyProtection="0"/>
    <xf numFmtId="0" fontId="5" fillId="14" borderId="7" applyNumberFormat="0" applyFont="0" applyFill="0" applyAlignment="0" applyProtection="0"/>
    <xf numFmtId="0" fontId="5" fillId="14" borderId="8" applyNumberFormat="0" applyFont="0" applyFill="0" applyAlignment="0" applyProtection="0"/>
    <xf numFmtId="0" fontId="6" fillId="9" borderId="0" applyNumberFormat="0" applyBorder="0" applyAlignment="0" applyProtection="0"/>
    <xf numFmtId="0" fontId="7" fillId="15" borderId="9" applyNumberFormat="0" applyAlignment="0" applyProtection="0"/>
    <xf numFmtId="0" fontId="8" fillId="16" borderId="10" applyNumberFormat="0" applyAlignment="0" applyProtection="0"/>
    <xf numFmtId="0" fontId="9" fillId="0" borderId="11" applyNumberFormat="0" applyFill="0" applyAlignment="0" applyProtection="0"/>
    <xf numFmtId="0" fontId="10" fillId="17" borderId="0">
      <alignment horizontal="left" vertical="center"/>
    </xf>
    <xf numFmtId="0" fontId="11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12" fillId="13" borderId="9" applyNumberFormat="0" applyAlignment="0" applyProtection="0"/>
    <xf numFmtId="3" fontId="13" fillId="20" borderId="12" applyNumberFormat="0">
      <alignment vertical="center"/>
    </xf>
    <xf numFmtId="3" fontId="13" fillId="21" borderId="12" applyNumberFormat="0">
      <alignment vertical="center"/>
    </xf>
    <xf numFmtId="0" fontId="13" fillId="22" borderId="12">
      <alignment horizontal="left" vertical="center"/>
    </xf>
    <xf numFmtId="0" fontId="4" fillId="23" borderId="12">
      <alignment horizontal="center" vertical="center" wrapText="1"/>
    </xf>
    <xf numFmtId="3" fontId="13" fillId="14" borderId="0" applyNumberFormat="0">
      <alignment vertical="center"/>
    </xf>
    <xf numFmtId="4" fontId="14" fillId="24" borderId="12" applyNumberFormat="0">
      <alignment vertical="center"/>
    </xf>
    <xf numFmtId="0" fontId="15" fillId="25" borderId="0" applyNumberFormat="0" applyBorder="0" applyAlignment="0" applyProtection="0"/>
    <xf numFmtId="0" fontId="16" fillId="7" borderId="0" applyNumberFormat="0" applyBorder="0" applyAlignment="0" applyProtection="0"/>
    <xf numFmtId="0" fontId="3" fillId="4" borderId="13" applyNumberFormat="0" applyFont="0" applyAlignment="0" applyProtection="0"/>
    <xf numFmtId="0" fontId="17" fillId="15" borderId="14" applyNumberFormat="0" applyAlignment="0" applyProtection="0"/>
    <xf numFmtId="0" fontId="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11" fillId="0" borderId="17" applyNumberFormat="0" applyFill="0" applyAlignment="0" applyProtection="0"/>
    <xf numFmtId="0" fontId="22" fillId="0" borderId="18" applyNumberFormat="0" applyFill="0" applyAlignment="0" applyProtection="0"/>
    <xf numFmtId="0" fontId="29" fillId="0" borderId="0"/>
    <xf numFmtId="0" fontId="30" fillId="0" borderId="0"/>
  </cellStyleXfs>
  <cellXfs count="67">
    <xf numFmtId="0" fontId="0" fillId="0" borderId="0" xfId="0"/>
    <xf numFmtId="0" fontId="24" fillId="17" borderId="0" xfId="0" applyFont="1" applyFill="1"/>
    <xf numFmtId="0" fontId="26" fillId="17" borderId="0" xfId="0" applyFont="1" applyFill="1" applyAlignment="1">
      <alignment horizontal="left"/>
    </xf>
    <xf numFmtId="0" fontId="24" fillId="17" borderId="0" xfId="0" applyFont="1" applyFill="1" applyAlignment="1">
      <alignment horizontal="left"/>
    </xf>
    <xf numFmtId="0" fontId="1" fillId="26" borderId="22" xfId="57" applyFont="1" applyFill="1" applyBorder="1" applyAlignment="1">
      <alignment horizontal="center"/>
    </xf>
    <xf numFmtId="0" fontId="1" fillId="0" borderId="13" xfId="57" applyFont="1" applyFill="1" applyBorder="1" applyAlignment="1">
      <alignment wrapText="1"/>
    </xf>
    <xf numFmtId="0" fontId="31" fillId="26" borderId="22" xfId="58" applyFont="1" applyFill="1" applyBorder="1" applyAlignment="1">
      <alignment horizontal="center"/>
    </xf>
    <xf numFmtId="0" fontId="31" fillId="0" borderId="13" xfId="58" applyFont="1" applyFill="1" applyBorder="1" applyAlignment="1">
      <alignment wrapText="1"/>
    </xf>
    <xf numFmtId="4" fontId="1" fillId="0" borderId="13" xfId="57" applyNumberFormat="1" applyFont="1" applyFill="1" applyBorder="1" applyAlignment="1">
      <alignment horizontal="right" wrapText="1"/>
    </xf>
    <xf numFmtId="0" fontId="32" fillId="26" borderId="22" xfId="58" applyFont="1" applyFill="1" applyBorder="1" applyAlignment="1">
      <alignment horizontal="center"/>
    </xf>
    <xf numFmtId="0" fontId="32" fillId="0" borderId="13" xfId="58" applyFont="1" applyFill="1" applyBorder="1" applyAlignment="1">
      <alignment wrapText="1"/>
    </xf>
    <xf numFmtId="0" fontId="32" fillId="0" borderId="13" xfId="58" applyFont="1" applyFill="1" applyBorder="1" applyAlignment="1">
      <alignment horizontal="right" wrapText="1"/>
    </xf>
    <xf numFmtId="0" fontId="33" fillId="17" borderId="0" xfId="0" applyFont="1" applyFill="1" applyAlignment="1">
      <alignment horizontal="left"/>
    </xf>
    <xf numFmtId="0" fontId="33" fillId="17" borderId="0" xfId="0" applyFont="1" applyFill="1"/>
    <xf numFmtId="0" fontId="24" fillId="17" borderId="25" xfId="22" applyFont="1" applyFill="1" applyBorder="1" applyAlignment="1"/>
    <xf numFmtId="0" fontId="27" fillId="17" borderId="26" xfId="26" applyFont="1" applyFill="1" applyBorder="1"/>
    <xf numFmtId="0" fontId="27" fillId="17" borderId="26" xfId="26" applyFont="1" applyFill="1" applyBorder="1" applyAlignment="1">
      <alignment horizontal="left"/>
    </xf>
    <xf numFmtId="0" fontId="24" fillId="17" borderId="26" xfId="0" applyFont="1" applyFill="1" applyBorder="1"/>
    <xf numFmtId="0" fontId="24" fillId="17" borderId="27" xfId="0" applyFont="1" applyFill="1" applyBorder="1"/>
    <xf numFmtId="0" fontId="24" fillId="17" borderId="28" xfId="25" applyFont="1" applyFill="1" applyBorder="1"/>
    <xf numFmtId="0" fontId="24" fillId="17" borderId="29" xfId="0" applyFont="1" applyFill="1" applyBorder="1"/>
    <xf numFmtId="0" fontId="27" fillId="17" borderId="29" xfId="23" applyFont="1" applyFill="1" applyBorder="1"/>
    <xf numFmtId="0" fontId="24" fillId="17" borderId="30" xfId="21" applyFont="1" applyFill="1" applyBorder="1"/>
    <xf numFmtId="0" fontId="35" fillId="17" borderId="31" xfId="24" applyFont="1" applyFill="1" applyBorder="1"/>
    <xf numFmtId="0" fontId="27" fillId="17" borderId="31" xfId="24" applyFont="1" applyFill="1" applyBorder="1" applyAlignment="1">
      <alignment horizontal="left"/>
    </xf>
    <xf numFmtId="0" fontId="27" fillId="17" borderId="31" xfId="24" applyFont="1" applyFill="1" applyBorder="1"/>
    <xf numFmtId="0" fontId="27" fillId="17" borderId="31" xfId="19" applyFont="1" applyFill="1" applyBorder="1"/>
    <xf numFmtId="0" fontId="24" fillId="17" borderId="32" xfId="0" applyFont="1" applyFill="1" applyBorder="1"/>
    <xf numFmtId="0" fontId="28" fillId="27" borderId="12" xfId="43" applyFont="1" applyFill="1" applyBorder="1">
      <alignment horizontal="center" vertical="center" wrapText="1"/>
    </xf>
    <xf numFmtId="4" fontId="33" fillId="28" borderId="12" xfId="40" applyNumberFormat="1" applyFont="1" applyFill="1" applyBorder="1">
      <alignment vertical="center"/>
    </xf>
    <xf numFmtId="4" fontId="33" fillId="29" borderId="12" xfId="40" applyNumberFormat="1" applyFont="1" applyFill="1" applyBorder="1">
      <alignment vertical="center"/>
    </xf>
    <xf numFmtId="4" fontId="28" fillId="30" borderId="12" xfId="41" applyNumberFormat="1" applyFont="1" applyFill="1" applyBorder="1">
      <alignment vertical="center"/>
    </xf>
    <xf numFmtId="4" fontId="34" fillId="29" borderId="12" xfId="41" applyNumberFormat="1" applyFont="1" applyFill="1" applyBorder="1">
      <alignment vertical="center"/>
    </xf>
    <xf numFmtId="4" fontId="28" fillId="31" borderId="12" xfId="45" applyNumberFormat="1" applyFont="1" applyFill="1" applyBorder="1">
      <alignment vertical="center"/>
    </xf>
    <xf numFmtId="4" fontId="28" fillId="27" borderId="12" xfId="45" applyNumberFormat="1" applyFont="1" applyFill="1" applyBorder="1">
      <alignment vertical="center"/>
    </xf>
    <xf numFmtId="4" fontId="24" fillId="17" borderId="0" xfId="0" applyNumberFormat="1" applyFont="1" applyFill="1"/>
    <xf numFmtId="0" fontId="28" fillId="27" borderId="12" xfId="43" applyFont="1" applyFill="1" applyBorder="1">
      <alignment horizontal="center" vertical="center" wrapText="1"/>
    </xf>
    <xf numFmtId="0" fontId="28" fillId="27" borderId="33" xfId="43" applyFont="1" applyFill="1" applyBorder="1">
      <alignment horizontal="center" vertical="center" wrapText="1"/>
    </xf>
    <xf numFmtId="4" fontId="33" fillId="28" borderId="34" xfId="40" applyNumberFormat="1" applyFont="1" applyFill="1" applyBorder="1">
      <alignment vertical="center"/>
    </xf>
    <xf numFmtId="4" fontId="33" fillId="29" borderId="34" xfId="40" applyNumberFormat="1" applyFont="1" applyFill="1" applyBorder="1">
      <alignment vertical="center"/>
    </xf>
    <xf numFmtId="4" fontId="28" fillId="30" borderId="34" xfId="41" applyNumberFormat="1" applyFont="1" applyFill="1" applyBorder="1">
      <alignment vertical="center"/>
    </xf>
    <xf numFmtId="4" fontId="34" fillId="29" borderId="34" xfId="41" applyNumberFormat="1" applyFont="1" applyFill="1" applyBorder="1">
      <alignment vertical="center"/>
    </xf>
    <xf numFmtId="4" fontId="28" fillId="31" borderId="35" xfId="45" applyNumberFormat="1" applyFont="1" applyFill="1" applyBorder="1">
      <alignment vertical="center"/>
    </xf>
    <xf numFmtId="4" fontId="28" fillId="27" borderId="35" xfId="45" applyNumberFormat="1" applyFont="1" applyFill="1" applyBorder="1">
      <alignment vertical="center"/>
    </xf>
    <xf numFmtId="0" fontId="28" fillId="27" borderId="12" xfId="43" applyFont="1" applyFill="1" applyBorder="1">
      <alignment horizontal="center" vertical="center" wrapText="1"/>
    </xf>
    <xf numFmtId="0" fontId="24" fillId="17" borderId="0" xfId="0" applyFont="1" applyFill="1"/>
    <xf numFmtId="4" fontId="28" fillId="30" borderId="12" xfId="41" applyNumberFormat="1" applyFont="1" applyFill="1" applyBorder="1">
      <alignment vertical="center"/>
    </xf>
    <xf numFmtId="4" fontId="28" fillId="31" borderId="12" xfId="45" applyNumberFormat="1" applyFont="1" applyFill="1" applyBorder="1">
      <alignment vertical="center"/>
    </xf>
    <xf numFmtId="4" fontId="28" fillId="27" borderId="12" xfId="45" applyNumberFormat="1" applyFont="1" applyFill="1" applyBorder="1">
      <alignment vertical="center"/>
    </xf>
    <xf numFmtId="0" fontId="28" fillId="27" borderId="12" xfId="43" applyFont="1" applyFill="1" applyBorder="1">
      <alignment horizontal="center" vertical="center" wrapText="1"/>
    </xf>
    <xf numFmtId="4" fontId="33" fillId="28" borderId="0" xfId="40" applyNumberFormat="1" applyFont="1" applyFill="1" applyBorder="1">
      <alignment vertical="center"/>
    </xf>
    <xf numFmtId="4" fontId="33" fillId="29" borderId="0" xfId="40" applyNumberFormat="1" applyFont="1" applyFill="1" applyBorder="1">
      <alignment vertical="center"/>
    </xf>
    <xf numFmtId="0" fontId="28" fillId="27" borderId="12" xfId="43" applyFont="1" applyFill="1" applyBorder="1">
      <alignment horizontal="center" vertical="center" wrapText="1"/>
    </xf>
    <xf numFmtId="0" fontId="33" fillId="29" borderId="12" xfId="41" applyNumberFormat="1" applyFont="1" applyFill="1" applyBorder="1" applyAlignment="1">
      <alignment horizontal="left" vertical="center"/>
    </xf>
    <xf numFmtId="0" fontId="33" fillId="28" borderId="12" xfId="40" applyNumberFormat="1" applyFont="1" applyFill="1" applyBorder="1">
      <alignment vertical="center"/>
    </xf>
    <xf numFmtId="0" fontId="28" fillId="31" borderId="12" xfId="45" applyNumberFormat="1" applyFont="1" applyFill="1" applyBorder="1">
      <alignment vertical="center"/>
    </xf>
    <xf numFmtId="0" fontId="28" fillId="27" borderId="12" xfId="45" applyNumberFormat="1" applyFont="1" applyFill="1" applyBorder="1">
      <alignment vertical="center"/>
    </xf>
    <xf numFmtId="0" fontId="25" fillId="22" borderId="19" xfId="0" applyFont="1" applyFill="1" applyBorder="1" applyAlignment="1">
      <alignment horizontal="left" vertical="center"/>
    </xf>
    <xf numFmtId="0" fontId="25" fillId="22" borderId="20" xfId="0" applyFont="1" applyFill="1" applyBorder="1" applyAlignment="1">
      <alignment horizontal="left" vertical="center"/>
    </xf>
    <xf numFmtId="0" fontId="25" fillId="22" borderId="21" xfId="0" applyFont="1" applyFill="1" applyBorder="1" applyAlignment="1">
      <alignment horizontal="left" vertical="center"/>
    </xf>
    <xf numFmtId="0" fontId="34" fillId="22" borderId="19" xfId="0" applyFont="1" applyFill="1" applyBorder="1" applyAlignment="1">
      <alignment horizontal="left" vertical="center"/>
    </xf>
    <xf numFmtId="0" fontId="34" fillId="22" borderId="20" xfId="0" applyFont="1" applyFill="1" applyBorder="1" applyAlignment="1">
      <alignment horizontal="left" vertical="center"/>
    </xf>
    <xf numFmtId="0" fontId="34" fillId="22" borderId="21" xfId="0" applyFont="1" applyFill="1" applyBorder="1" applyAlignment="1">
      <alignment horizontal="left" vertical="center"/>
    </xf>
    <xf numFmtId="0" fontId="28" fillId="27" borderId="12" xfId="43" applyFont="1" applyFill="1" applyBorder="1">
      <alignment horizontal="center" vertical="center" wrapText="1"/>
    </xf>
    <xf numFmtId="0" fontId="28" fillId="30" borderId="12" xfId="41" applyNumberFormat="1" applyFont="1" applyFill="1" applyBorder="1" applyAlignment="1">
      <alignment horizontal="left" vertical="center"/>
    </xf>
    <xf numFmtId="0" fontId="32" fillId="26" borderId="23" xfId="58" applyFont="1" applyFill="1" applyBorder="1" applyAlignment="1">
      <alignment horizontal="center"/>
    </xf>
    <xf numFmtId="0" fontId="32" fillId="26" borderId="24" xfId="58" applyFont="1" applyFill="1" applyBorder="1" applyAlignment="1">
      <alignment horizontal="center"/>
    </xf>
  </cellXfs>
  <cellStyles count="59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ordeEsqDI" xfId="19"/>
    <cellStyle name="BordeEsqDS" xfId="20"/>
    <cellStyle name="BordeEsqII" xfId="21"/>
    <cellStyle name="BordeEsqIS" xfId="22"/>
    <cellStyle name="BordeTablaDer" xfId="23"/>
    <cellStyle name="BordeTablaInf" xfId="24"/>
    <cellStyle name="BordeTablaIzq" xfId="25"/>
    <cellStyle name="BordeTablaSup" xfId="26"/>
    <cellStyle name="Buena" xfId="27"/>
    <cellStyle name="Cálculo" xfId="28"/>
    <cellStyle name="Celda de comprobación" xfId="29"/>
    <cellStyle name="Celda vinculada" xfId="30"/>
    <cellStyle name="comentario" xfId="31"/>
    <cellStyle name="Encabezado 4" xfId="32"/>
    <cellStyle name="Énfasis1" xfId="33"/>
    <cellStyle name="Énfasis2" xfId="34"/>
    <cellStyle name="Énfasis3" xfId="35"/>
    <cellStyle name="Énfasis4" xfId="36"/>
    <cellStyle name="Énfasis5" xfId="37"/>
    <cellStyle name="Énfasis6" xfId="38"/>
    <cellStyle name="Entrada" xfId="39" builtinId="20" customBuiltin="1"/>
    <cellStyle name="fColor1" xfId="40"/>
    <cellStyle name="fColor2" xfId="41"/>
    <cellStyle name="fSubTitulo" xfId="42"/>
    <cellStyle name="fTitulo" xfId="43"/>
    <cellStyle name="fTotal0" xfId="44"/>
    <cellStyle name="fTotal3" xfId="45"/>
    <cellStyle name="Incorrecto" xfId="46"/>
    <cellStyle name="Neutral" xfId="47" builtinId="28" customBuiltin="1"/>
    <cellStyle name="Normal" xfId="0" builtinId="0"/>
    <cellStyle name="Normal_Full1" xfId="57"/>
    <cellStyle name="Normal_Ingressos agrupats per concepte" xfId="58"/>
    <cellStyle name="Notas" xfId="48"/>
    <cellStyle name="Salida" xfId="49"/>
    <cellStyle name="Texto de advertencia" xfId="50"/>
    <cellStyle name="Texto explicativo" xfId="51"/>
    <cellStyle name="Título" xfId="52"/>
    <cellStyle name="Título 1" xfId="53"/>
    <cellStyle name="Título 2" xfId="54"/>
    <cellStyle name="Título 3" xfId="55"/>
    <cellStyle name="Total" xfId="5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EE2B8"/>
      <rgbColor rgb="00FF00FF"/>
      <rgbColor rgb="00BDCFE9"/>
      <rgbColor rgb="00800000"/>
      <rgbColor rgb="00008000"/>
      <rgbColor rgb="00000080"/>
      <rgbColor rgb="00808000"/>
      <rgbColor rgb="00800080"/>
      <rgbColor rgb="006699CC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8FD"/>
      <rgbColor rgb="00CCFFCC"/>
      <rgbColor rgb="00FFFF99"/>
      <rgbColor rgb="00A6CAF0"/>
      <rgbColor rgb="00CC9CCC"/>
      <rgbColor rgb="00CC99FF"/>
      <rgbColor rgb="00E3E3E3"/>
      <rgbColor rgb="003366FF"/>
      <rgbColor rgb="0096B2DC"/>
      <rgbColor rgb="00FDD08C"/>
      <rgbColor rgb="00999933"/>
      <rgbColor rgb="00996633"/>
      <rgbColor rgb="00996666"/>
      <rgbColor rgb="00666699"/>
      <rgbColor rgb="00969696"/>
      <rgbColor rgb="00335C85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0497B"/>
      <color rgb="FF9B88B6"/>
      <color rgb="FFE5E0EC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topLeftCell="A4" zoomScaleNormal="100" zoomScaleSheetLayoutView="75" workbookViewId="0">
      <selection activeCell="K10" sqref="K10"/>
    </sheetView>
  </sheetViews>
  <sheetFormatPr defaultColWidth="11.453125" defaultRowHeight="12.5" x14ac:dyDescent="0.25"/>
  <cols>
    <col min="1" max="1" width="0.54296875" style="1" customWidth="1"/>
    <col min="2" max="2" width="2.7265625" style="1" customWidth="1"/>
    <col min="3" max="3" width="54.54296875" style="3" bestFit="1" customWidth="1"/>
    <col min="4" max="4" width="12.1796875" style="1" customWidth="1"/>
    <col min="5" max="7" width="18.26953125" style="1" customWidth="1"/>
    <col min="8" max="8" width="18.26953125" style="45" customWidth="1"/>
    <col min="9" max="9" width="1" style="1" customWidth="1"/>
    <col min="10" max="16384" width="11.453125" style="1"/>
  </cols>
  <sheetData>
    <row r="1" spans="1:11" ht="14" thickTop="1" thickBot="1" x14ac:dyDescent="0.3">
      <c r="B1" s="57"/>
      <c r="C1" s="58"/>
      <c r="D1" s="58"/>
    </row>
    <row r="2" spans="1:11" ht="16.5" customHeight="1" thickTop="1" thickBot="1" x14ac:dyDescent="0.3">
      <c r="B2" s="60" t="s">
        <v>28</v>
      </c>
      <c r="C2" s="61"/>
      <c r="D2" s="61"/>
      <c r="E2" s="35"/>
      <c r="F2" s="35"/>
      <c r="G2" s="35"/>
      <c r="H2" s="35"/>
    </row>
    <row r="3" spans="1:11" ht="13" thickTop="1" x14ac:dyDescent="0.25">
      <c r="C3" s="2"/>
    </row>
    <row r="4" spans="1:11" ht="4" customHeight="1" thickBot="1" x14ac:dyDescent="0.3">
      <c r="A4" s="14"/>
      <c r="B4" s="15"/>
      <c r="C4" s="16"/>
      <c r="D4" s="15"/>
      <c r="E4" s="17"/>
      <c r="F4" s="17"/>
      <c r="G4" s="17"/>
      <c r="H4" s="17"/>
      <c r="I4" s="18"/>
    </row>
    <row r="5" spans="1:11" ht="20.149999999999999" customHeight="1" thickBot="1" x14ac:dyDescent="0.3">
      <c r="A5" s="19"/>
      <c r="B5" s="63" t="s">
        <v>8</v>
      </c>
      <c r="C5" s="63"/>
      <c r="D5" s="63"/>
      <c r="E5" s="36" t="s">
        <v>22</v>
      </c>
      <c r="F5" s="28" t="s">
        <v>23</v>
      </c>
      <c r="G5" s="44" t="s">
        <v>29</v>
      </c>
      <c r="H5" s="49" t="s">
        <v>30</v>
      </c>
      <c r="I5" s="20"/>
    </row>
    <row r="6" spans="1:11" ht="20.149999999999999" customHeight="1" thickBot="1" x14ac:dyDescent="0.3">
      <c r="A6" s="19"/>
      <c r="B6" s="54" t="s">
        <v>31</v>
      </c>
      <c r="C6" s="54"/>
      <c r="D6" s="54"/>
      <c r="E6" s="29">
        <v>10203757</v>
      </c>
      <c r="F6" s="29">
        <v>10963948.91</v>
      </c>
      <c r="G6" s="29">
        <v>12219211.109999999</v>
      </c>
      <c r="H6" s="50">
        <v>12258438</v>
      </c>
      <c r="I6" s="20"/>
    </row>
    <row r="7" spans="1:11" ht="20.149999999999999" customHeight="1" thickBot="1" x14ac:dyDescent="0.3">
      <c r="A7" s="19"/>
      <c r="B7" s="53" t="s">
        <v>32</v>
      </c>
      <c r="C7" s="53"/>
      <c r="D7" s="53"/>
      <c r="E7" s="30">
        <v>2185953</v>
      </c>
      <c r="F7" s="30">
        <v>1805702.45</v>
      </c>
      <c r="G7" s="30">
        <v>1582251.34</v>
      </c>
      <c r="H7" s="30">
        <v>1818301</v>
      </c>
      <c r="I7" s="20"/>
    </row>
    <row r="8" spans="1:11" ht="20.149999999999999" customHeight="1" thickBot="1" x14ac:dyDescent="0.3">
      <c r="A8" s="19"/>
      <c r="B8" s="54" t="s">
        <v>33</v>
      </c>
      <c r="C8" s="54"/>
      <c r="D8" s="54"/>
      <c r="E8" s="29">
        <v>361133</v>
      </c>
      <c r="F8" s="29">
        <v>390858.19</v>
      </c>
      <c r="G8" s="29">
        <v>499440.06</v>
      </c>
      <c r="H8" s="29">
        <v>642260</v>
      </c>
      <c r="I8" s="20"/>
    </row>
    <row r="9" spans="1:11" ht="20.149999999999999" customHeight="1" thickBot="1" x14ac:dyDescent="0.3">
      <c r="A9" s="19"/>
      <c r="B9" s="53" t="s">
        <v>34</v>
      </c>
      <c r="C9" s="53"/>
      <c r="D9" s="53"/>
      <c r="E9" s="30">
        <v>1077840</v>
      </c>
      <c r="F9" s="30">
        <v>1347263.71</v>
      </c>
      <c r="G9" s="30">
        <v>1992945</v>
      </c>
      <c r="H9" s="30">
        <v>1713123</v>
      </c>
      <c r="I9" s="20"/>
    </row>
    <row r="10" spans="1:11" ht="20.149999999999999" customHeight="1" thickBot="1" x14ac:dyDescent="0.3">
      <c r="A10" s="19"/>
      <c r="B10" s="54" t="s">
        <v>35</v>
      </c>
      <c r="C10" s="54"/>
      <c r="D10" s="54"/>
      <c r="E10" s="29">
        <v>9802141</v>
      </c>
      <c r="F10" s="29">
        <v>19468400.440000001</v>
      </c>
      <c r="G10" s="29">
        <v>19364481.829999998</v>
      </c>
      <c r="H10" s="29">
        <v>37521172</v>
      </c>
      <c r="I10" s="20"/>
    </row>
    <row r="11" spans="1:11" ht="20.149999999999999" customHeight="1" thickBot="1" x14ac:dyDescent="0.3">
      <c r="A11" s="19"/>
      <c r="B11" s="53" t="s">
        <v>36</v>
      </c>
      <c r="C11" s="53"/>
      <c r="D11" s="53"/>
      <c r="E11" s="30">
        <v>15042842</v>
      </c>
      <c r="F11" s="30">
        <v>14764692.67</v>
      </c>
      <c r="G11" s="30">
        <v>19586911.59</v>
      </c>
      <c r="H11" s="51">
        <v>33051131</v>
      </c>
      <c r="I11" s="20"/>
    </row>
    <row r="12" spans="1:11" ht="20.149999999999999" customHeight="1" thickBot="1" x14ac:dyDescent="0.3">
      <c r="A12" s="19"/>
      <c r="B12" s="54" t="s">
        <v>37</v>
      </c>
      <c r="C12" s="54"/>
      <c r="D12" s="54"/>
      <c r="E12" s="29">
        <f>2551253+2010137</f>
        <v>4561390</v>
      </c>
      <c r="F12" s="29">
        <v>4595878.5599999996</v>
      </c>
      <c r="G12" s="29">
        <v>6427528.6299999999</v>
      </c>
      <c r="H12" s="29">
        <v>6459154</v>
      </c>
      <c r="I12" s="20"/>
    </row>
    <row r="13" spans="1:11" ht="20.149999999999999" customHeight="1" thickBot="1" x14ac:dyDescent="0.3">
      <c r="A13" s="19"/>
      <c r="B13" s="64" t="s">
        <v>6</v>
      </c>
      <c r="C13" s="64"/>
      <c r="D13" s="64"/>
      <c r="E13" s="31">
        <f t="shared" ref="E13:H13" si="0">SUM(E6:E12)</f>
        <v>43235056</v>
      </c>
      <c r="F13" s="31">
        <f t="shared" si="0"/>
        <v>53336744.930000007</v>
      </c>
      <c r="G13" s="46">
        <f t="shared" si="0"/>
        <v>61672769.559999995</v>
      </c>
      <c r="H13" s="46">
        <f t="shared" si="0"/>
        <v>93463579</v>
      </c>
      <c r="I13" s="20"/>
    </row>
    <row r="14" spans="1:11" ht="20.149999999999999" customHeight="1" thickBot="1" x14ac:dyDescent="0.3">
      <c r="A14" s="19"/>
      <c r="B14" s="53" t="s">
        <v>7</v>
      </c>
      <c r="C14" s="53"/>
      <c r="D14" s="53"/>
      <c r="E14" s="32">
        <v>9592486</v>
      </c>
      <c r="F14" s="32">
        <v>16863312.300000001</v>
      </c>
      <c r="G14" s="32">
        <v>16464681.439999999</v>
      </c>
      <c r="H14" s="32">
        <v>25460777</v>
      </c>
      <c r="I14" s="20"/>
    </row>
    <row r="15" spans="1:11" ht="20.149999999999999" customHeight="1" thickBot="1" x14ac:dyDescent="0.3">
      <c r="A15" s="19"/>
      <c r="B15" s="55" t="s">
        <v>16</v>
      </c>
      <c r="C15" s="55"/>
      <c r="D15" s="55"/>
      <c r="E15" s="33">
        <f t="shared" ref="E15:H15" si="1">SUM(E13:E14)</f>
        <v>52827542</v>
      </c>
      <c r="F15" s="33">
        <f t="shared" si="1"/>
        <v>70200057.230000004</v>
      </c>
      <c r="G15" s="47">
        <f t="shared" si="1"/>
        <v>78137451</v>
      </c>
      <c r="H15" s="47">
        <f t="shared" si="1"/>
        <v>118924356</v>
      </c>
      <c r="I15" s="20"/>
    </row>
    <row r="16" spans="1:11" ht="20.149999999999999" customHeight="1" thickBot="1" x14ac:dyDescent="0.3">
      <c r="A16" s="19"/>
      <c r="B16" s="54" t="s">
        <v>18</v>
      </c>
      <c r="C16" s="54"/>
      <c r="D16" s="54"/>
      <c r="E16" s="29">
        <v>952956.1</v>
      </c>
      <c r="F16" s="29">
        <v>953235.24</v>
      </c>
      <c r="G16" s="29">
        <v>1302751.1200000001</v>
      </c>
      <c r="H16" s="50">
        <v>1498399.75</v>
      </c>
      <c r="I16" s="21"/>
      <c r="J16" s="45"/>
      <c r="K16" s="45"/>
    </row>
    <row r="17" spans="1:11" ht="20.149999999999999" customHeight="1" thickBot="1" x14ac:dyDescent="0.3">
      <c r="A17" s="19"/>
      <c r="B17" s="53" t="s">
        <v>19</v>
      </c>
      <c r="C17" s="53"/>
      <c r="D17" s="53"/>
      <c r="E17" s="30">
        <v>1297087.33</v>
      </c>
      <c r="F17" s="30">
        <v>1580975.33</v>
      </c>
      <c r="G17" s="30">
        <v>1474250.69</v>
      </c>
      <c r="H17" s="51">
        <v>1149100.3400000001</v>
      </c>
      <c r="I17" s="21"/>
      <c r="J17" s="45"/>
      <c r="K17" s="45"/>
    </row>
    <row r="18" spans="1:11" ht="20.149999999999999" customHeight="1" thickBot="1" x14ac:dyDescent="0.3">
      <c r="A18" s="19"/>
      <c r="B18" s="55" t="s">
        <v>20</v>
      </c>
      <c r="C18" s="55"/>
      <c r="D18" s="55"/>
      <c r="E18" s="33">
        <f t="shared" ref="E18" si="2">+E16+E17</f>
        <v>2250043.4300000002</v>
      </c>
      <c r="F18" s="33">
        <f t="shared" ref="F18" si="3">+F16+F17</f>
        <v>2534210.5700000003</v>
      </c>
      <c r="G18" s="47">
        <f>+G16+G17</f>
        <v>2777001.81</v>
      </c>
      <c r="H18" s="47">
        <f>+H16+H17</f>
        <v>2647500.09</v>
      </c>
      <c r="I18" s="20"/>
    </row>
    <row r="19" spans="1:11" ht="20.149999999999999" customHeight="1" thickBot="1" x14ac:dyDescent="0.3">
      <c r="A19" s="19"/>
      <c r="B19" s="56" t="s">
        <v>17</v>
      </c>
      <c r="C19" s="56"/>
      <c r="D19" s="56"/>
      <c r="E19" s="34">
        <f t="shared" ref="E19:H19" si="4">+E18+E15</f>
        <v>55077585.43</v>
      </c>
      <c r="F19" s="34">
        <f t="shared" si="4"/>
        <v>72734267.800000012</v>
      </c>
      <c r="G19" s="48">
        <f t="shared" si="4"/>
        <v>80914452.810000002</v>
      </c>
      <c r="H19" s="48">
        <f t="shared" si="4"/>
        <v>121571856.09</v>
      </c>
      <c r="I19" s="20"/>
    </row>
    <row r="20" spans="1:11" ht="21" customHeight="1" x14ac:dyDescent="0.25">
      <c r="A20" s="22"/>
      <c r="B20" s="23" t="s">
        <v>24</v>
      </c>
      <c r="C20" s="24"/>
      <c r="D20" s="25"/>
      <c r="E20" s="26"/>
      <c r="F20" s="26"/>
      <c r="G20" s="26"/>
      <c r="H20" s="26"/>
      <c r="I20" s="27"/>
    </row>
    <row r="22" spans="1:11" x14ac:dyDescent="0.25">
      <c r="B22" s="13"/>
      <c r="C22" s="12"/>
    </row>
    <row r="23" spans="1:11" x14ac:dyDescent="0.25">
      <c r="B23" s="13"/>
      <c r="C23" s="12"/>
      <c r="D23" s="13"/>
    </row>
    <row r="24" spans="1:11" x14ac:dyDescent="0.25">
      <c r="B24" s="13"/>
    </row>
    <row r="25" spans="1:11" x14ac:dyDescent="0.25">
      <c r="B25" s="13"/>
    </row>
    <row r="26" spans="1:11" x14ac:dyDescent="0.25">
      <c r="B26" s="13"/>
    </row>
    <row r="27" spans="1:11" x14ac:dyDescent="0.25">
      <c r="B27" s="13"/>
    </row>
    <row r="28" spans="1:11" x14ac:dyDescent="0.25">
      <c r="B28" s="13"/>
    </row>
  </sheetData>
  <mergeCells count="17">
    <mergeCell ref="B10:D10"/>
    <mergeCell ref="B11:D11"/>
    <mergeCell ref="B7:D7"/>
    <mergeCell ref="B12:D12"/>
    <mergeCell ref="B13:D13"/>
    <mergeCell ref="B1:D1"/>
    <mergeCell ref="B2:D2"/>
    <mergeCell ref="B5:D5"/>
    <mergeCell ref="B6:D6"/>
    <mergeCell ref="B9:D9"/>
    <mergeCell ref="B8:D8"/>
    <mergeCell ref="B14:D14"/>
    <mergeCell ref="B16:D16"/>
    <mergeCell ref="B17:D17"/>
    <mergeCell ref="B18:D18"/>
    <mergeCell ref="B19:D19"/>
    <mergeCell ref="B15:D15"/>
  </mergeCells>
  <phoneticPr fontId="23" type="noConversion"/>
  <pageMargins left="0.45" right="0.75" top="1" bottom="1" header="0" footer="0"/>
  <pageSetup paperSize="9" scale="98" orientation="portrait" r:id="rId1"/>
  <headerFooter alignWithMargins="0"/>
  <webPublishItems count="2">
    <webPublishItem id="26067" divId="2_3_1_26067" sourceType="range" sourceRef="A4:D20" destinationFile="\\gpaq\gpaqssl\lldades\indicadors\2017\2_3_1.htm"/>
    <webPublishItem id="19007" divId="2_3_1_19007" sourceType="range" sourceRef="A4:I20" destinationFile="\\reid\inetpub\gpaqssl\lldades-edicio\indicadors\2021\2_3_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zoomScaleNormal="100" zoomScaleSheetLayoutView="75" workbookViewId="0">
      <selection activeCell="I1" sqref="I1:L1048576"/>
    </sheetView>
  </sheetViews>
  <sheetFormatPr defaultColWidth="11.453125" defaultRowHeight="12.5" x14ac:dyDescent="0.25"/>
  <cols>
    <col min="1" max="1" width="0.54296875" style="45" customWidth="1"/>
    <col min="2" max="2" width="2.7265625" style="45" customWidth="1"/>
    <col min="3" max="3" width="54.54296875" style="3" bestFit="1" customWidth="1"/>
    <col min="4" max="4" width="12.1796875" style="45" customWidth="1"/>
    <col min="5" max="5" width="17.54296875" style="45" customWidth="1"/>
    <col min="6" max="6" width="17.453125" style="45" customWidth="1"/>
    <col min="7" max="7" width="16.81640625" style="45" customWidth="1"/>
    <col min="8" max="8" width="18.26953125" style="45" customWidth="1"/>
    <col min="9" max="9" width="1" style="45" customWidth="1"/>
    <col min="10" max="16384" width="11.453125" style="45"/>
  </cols>
  <sheetData>
    <row r="1" spans="1:9" ht="14" thickTop="1" thickBot="1" x14ac:dyDescent="0.3">
      <c r="B1" s="57"/>
      <c r="C1" s="58"/>
      <c r="D1" s="58"/>
      <c r="E1" s="58"/>
      <c r="F1" s="59"/>
    </row>
    <row r="2" spans="1:9" ht="16.5" customHeight="1" thickTop="1" thickBot="1" x14ac:dyDescent="0.3">
      <c r="B2" s="60" t="s">
        <v>28</v>
      </c>
      <c r="C2" s="61"/>
      <c r="D2" s="61"/>
      <c r="E2" s="61"/>
      <c r="F2" s="62"/>
    </row>
    <row r="3" spans="1:9" ht="13" thickTop="1" x14ac:dyDescent="0.25">
      <c r="C3" s="2"/>
    </row>
    <row r="4" spans="1:9" ht="4" customHeight="1" thickBot="1" x14ac:dyDescent="0.3">
      <c r="A4" s="14"/>
      <c r="B4" s="15"/>
      <c r="C4" s="16"/>
      <c r="D4" s="15"/>
      <c r="E4" s="15"/>
      <c r="F4" s="15"/>
      <c r="G4" s="17"/>
      <c r="H4" s="17"/>
      <c r="I4" s="18"/>
    </row>
    <row r="5" spans="1:9" ht="20.149999999999999" customHeight="1" thickBot="1" x14ac:dyDescent="0.3">
      <c r="A5" s="19"/>
      <c r="B5" s="63" t="s">
        <v>8</v>
      </c>
      <c r="C5" s="63"/>
      <c r="D5" s="63"/>
      <c r="E5" s="37" t="s">
        <v>25</v>
      </c>
      <c r="F5" s="52" t="s">
        <v>26</v>
      </c>
      <c r="G5" s="52" t="s">
        <v>27</v>
      </c>
      <c r="H5" s="52" t="s">
        <v>21</v>
      </c>
      <c r="I5" s="20"/>
    </row>
    <row r="6" spans="1:9" ht="20.149999999999999" customHeight="1" thickBot="1" x14ac:dyDescent="0.3">
      <c r="A6" s="19"/>
      <c r="B6" s="54" t="s">
        <v>31</v>
      </c>
      <c r="C6" s="54"/>
      <c r="D6" s="54"/>
      <c r="E6" s="38">
        <v>9443854</v>
      </c>
      <c r="F6" s="29">
        <v>9449900.1300000008</v>
      </c>
      <c r="G6" s="29">
        <f>13336088-G7-G8</f>
        <v>10624552</v>
      </c>
      <c r="H6" s="29">
        <v>10269115.159999998</v>
      </c>
      <c r="I6" s="20"/>
    </row>
    <row r="7" spans="1:9" ht="20.149999999999999" customHeight="1" thickBot="1" x14ac:dyDescent="0.3">
      <c r="A7" s="19"/>
      <c r="B7" s="53" t="s">
        <v>32</v>
      </c>
      <c r="C7" s="53"/>
      <c r="D7" s="53"/>
      <c r="E7" s="39">
        <v>2400158</v>
      </c>
      <c r="F7" s="30">
        <v>2389795.06</v>
      </c>
      <c r="G7" s="30">
        <v>2295215</v>
      </c>
      <c r="H7" s="30">
        <v>2103045.75</v>
      </c>
      <c r="I7" s="20"/>
    </row>
    <row r="8" spans="1:9" ht="20.149999999999999" customHeight="1" thickBot="1" x14ac:dyDescent="0.3">
      <c r="A8" s="19"/>
      <c r="B8" s="54" t="s">
        <v>33</v>
      </c>
      <c r="C8" s="54"/>
      <c r="D8" s="54"/>
      <c r="E8" s="38">
        <v>277245</v>
      </c>
      <c r="F8" s="29">
        <v>355102.3</v>
      </c>
      <c r="G8" s="29">
        <v>416321</v>
      </c>
      <c r="H8" s="29">
        <v>366504.68</v>
      </c>
      <c r="I8" s="20"/>
    </row>
    <row r="9" spans="1:9" ht="20.149999999999999" customHeight="1" thickBot="1" x14ac:dyDescent="0.3">
      <c r="A9" s="19"/>
      <c r="B9" s="53" t="s">
        <v>34</v>
      </c>
      <c r="C9" s="53"/>
      <c r="D9" s="53"/>
      <c r="E9" s="39">
        <v>2064674</v>
      </c>
      <c r="F9" s="30">
        <v>2064320.23</v>
      </c>
      <c r="G9" s="30">
        <v>1805931</v>
      </c>
      <c r="H9" s="30">
        <v>1985939.6300000001</v>
      </c>
      <c r="I9" s="20"/>
    </row>
    <row r="10" spans="1:9" ht="20.149999999999999" customHeight="1" thickBot="1" x14ac:dyDescent="0.3">
      <c r="A10" s="19"/>
      <c r="B10" s="54" t="s">
        <v>35</v>
      </c>
      <c r="C10" s="54"/>
      <c r="D10" s="54"/>
      <c r="E10" s="38">
        <v>9781667</v>
      </c>
      <c r="F10" s="29">
        <v>12992330.029999999</v>
      </c>
      <c r="G10" s="29">
        <v>11444997</v>
      </c>
      <c r="H10" s="29">
        <v>11695627.320000002</v>
      </c>
      <c r="I10" s="20"/>
    </row>
    <row r="11" spans="1:9" ht="20.149999999999999" customHeight="1" thickBot="1" x14ac:dyDescent="0.3">
      <c r="A11" s="19"/>
      <c r="B11" s="53" t="s">
        <v>36</v>
      </c>
      <c r="C11" s="53"/>
      <c r="D11" s="53"/>
      <c r="E11" s="39">
        <v>12735001</v>
      </c>
      <c r="F11" s="30">
        <v>16190048.32</v>
      </c>
      <c r="G11" s="30">
        <f>10895527+701085</f>
        <v>11596612</v>
      </c>
      <c r="H11" s="30">
        <v>13488758.100000001</v>
      </c>
      <c r="I11" s="20"/>
    </row>
    <row r="12" spans="1:9" ht="20.149999999999999" customHeight="1" thickBot="1" x14ac:dyDescent="0.3">
      <c r="A12" s="19"/>
      <c r="B12" s="54" t="s">
        <v>37</v>
      </c>
      <c r="C12" s="54"/>
      <c r="D12" s="54"/>
      <c r="E12" s="38">
        <v>4027257</v>
      </c>
      <c r="F12" s="29">
        <v>4152526.59</v>
      </c>
      <c r="G12" s="29">
        <f>3058282+3094419-616339-701085</f>
        <v>4835277</v>
      </c>
      <c r="H12" s="29">
        <v>3531484.54</v>
      </c>
      <c r="I12" s="20"/>
    </row>
    <row r="13" spans="1:9" ht="20.149999999999999" customHeight="1" thickBot="1" x14ac:dyDescent="0.3">
      <c r="A13" s="19"/>
      <c r="B13" s="64" t="s">
        <v>6</v>
      </c>
      <c r="C13" s="64"/>
      <c r="D13" s="64"/>
      <c r="E13" s="40">
        <f t="shared" ref="E13:H13" si="0">SUM(E6:E12)</f>
        <v>40729856</v>
      </c>
      <c r="F13" s="46">
        <f t="shared" si="0"/>
        <v>47594022.659999996</v>
      </c>
      <c r="G13" s="46">
        <f t="shared" si="0"/>
        <v>43018905</v>
      </c>
      <c r="H13" s="46">
        <f t="shared" si="0"/>
        <v>43440475.18</v>
      </c>
      <c r="I13" s="20"/>
    </row>
    <row r="14" spans="1:9" ht="20.149999999999999" customHeight="1" thickBot="1" x14ac:dyDescent="0.3">
      <c r="A14" s="19"/>
      <c r="B14" s="53" t="s">
        <v>7</v>
      </c>
      <c r="C14" s="53"/>
      <c r="D14" s="53"/>
      <c r="E14" s="41">
        <v>15977394</v>
      </c>
      <c r="F14" s="32">
        <v>11539054.1</v>
      </c>
      <c r="G14" s="32">
        <f>11939262+616339</f>
        <v>12555601</v>
      </c>
      <c r="H14" s="32">
        <v>12020674.91</v>
      </c>
      <c r="I14" s="20"/>
    </row>
    <row r="15" spans="1:9" ht="20.149999999999999" customHeight="1" thickBot="1" x14ac:dyDescent="0.3">
      <c r="A15" s="19"/>
      <c r="B15" s="55" t="s">
        <v>16</v>
      </c>
      <c r="C15" s="55"/>
      <c r="D15" s="55"/>
      <c r="E15" s="42">
        <f t="shared" ref="E15:H15" si="1">SUM(E13:E14)</f>
        <v>56707250</v>
      </c>
      <c r="F15" s="47">
        <f t="shared" si="1"/>
        <v>59133076.759999998</v>
      </c>
      <c r="G15" s="47">
        <f t="shared" si="1"/>
        <v>55574506</v>
      </c>
      <c r="H15" s="47">
        <f t="shared" si="1"/>
        <v>55461150.090000004</v>
      </c>
      <c r="I15" s="20"/>
    </row>
    <row r="16" spans="1:9" ht="20.149999999999999" customHeight="1" thickBot="1" x14ac:dyDescent="0.3">
      <c r="A16" s="19"/>
      <c r="B16" s="54" t="s">
        <v>18</v>
      </c>
      <c r="C16" s="54"/>
      <c r="D16" s="54"/>
      <c r="E16" s="38">
        <v>240507.28</v>
      </c>
      <c r="F16" s="29">
        <v>418097.51</v>
      </c>
      <c r="G16" s="29">
        <v>372904.85</v>
      </c>
      <c r="H16" s="29">
        <v>670571.29</v>
      </c>
      <c r="I16" s="21"/>
    </row>
    <row r="17" spans="1:9" ht="20.149999999999999" customHeight="1" thickBot="1" x14ac:dyDescent="0.3">
      <c r="A17" s="19"/>
      <c r="B17" s="53" t="s">
        <v>19</v>
      </c>
      <c r="C17" s="53"/>
      <c r="D17" s="53"/>
      <c r="E17" s="39">
        <v>1864875.5</v>
      </c>
      <c r="F17" s="30">
        <v>1902016.99</v>
      </c>
      <c r="G17" s="30">
        <v>1800031.15</v>
      </c>
      <c r="H17" s="30">
        <v>1946950.59</v>
      </c>
      <c r="I17" s="21"/>
    </row>
    <row r="18" spans="1:9" ht="20.149999999999999" customHeight="1" thickBot="1" x14ac:dyDescent="0.3">
      <c r="A18" s="19"/>
      <c r="B18" s="55" t="s">
        <v>20</v>
      </c>
      <c r="C18" s="55"/>
      <c r="D18" s="55"/>
      <c r="E18" s="42">
        <f>+E16+E17</f>
        <v>2105382.7799999998</v>
      </c>
      <c r="F18" s="47">
        <f>+F16+F17</f>
        <v>2320114.5</v>
      </c>
      <c r="G18" s="47">
        <f t="shared" ref="G18:H18" si="2">+G16+G17</f>
        <v>2172936</v>
      </c>
      <c r="H18" s="47">
        <f t="shared" si="2"/>
        <v>2617521.88</v>
      </c>
      <c r="I18" s="20"/>
    </row>
    <row r="19" spans="1:9" ht="20.149999999999999" customHeight="1" thickBot="1" x14ac:dyDescent="0.3">
      <c r="A19" s="19"/>
      <c r="B19" s="56" t="s">
        <v>17</v>
      </c>
      <c r="C19" s="56"/>
      <c r="D19" s="56"/>
      <c r="E19" s="43">
        <f t="shared" ref="E19:H19" si="3">+E18+E15</f>
        <v>58812632.780000001</v>
      </c>
      <c r="F19" s="48">
        <f t="shared" si="3"/>
        <v>61453191.259999998</v>
      </c>
      <c r="G19" s="48">
        <f t="shared" si="3"/>
        <v>57747442</v>
      </c>
      <c r="H19" s="48">
        <f t="shared" si="3"/>
        <v>58078671.970000006</v>
      </c>
      <c r="I19" s="20"/>
    </row>
    <row r="20" spans="1:9" ht="21" customHeight="1" x14ac:dyDescent="0.25">
      <c r="A20" s="22"/>
      <c r="B20" s="23" t="s">
        <v>24</v>
      </c>
      <c r="C20" s="24"/>
      <c r="D20" s="25"/>
      <c r="E20" s="25"/>
      <c r="F20" s="25"/>
      <c r="G20" s="25"/>
      <c r="H20" s="26"/>
      <c r="I20" s="27"/>
    </row>
    <row r="22" spans="1:9" x14ac:dyDescent="0.25">
      <c r="B22" s="13"/>
      <c r="C22" s="12"/>
    </row>
    <row r="23" spans="1:9" x14ac:dyDescent="0.25">
      <c r="B23" s="13"/>
      <c r="C23" s="12"/>
      <c r="D23" s="13"/>
      <c r="E23" s="13"/>
      <c r="F23" s="13"/>
    </row>
    <row r="24" spans="1:9" x14ac:dyDescent="0.25">
      <c r="B24" s="13"/>
    </row>
    <row r="25" spans="1:9" x14ac:dyDescent="0.25">
      <c r="B25" s="13"/>
    </row>
    <row r="26" spans="1:9" x14ac:dyDescent="0.25">
      <c r="B26" s="13"/>
    </row>
    <row r="27" spans="1:9" x14ac:dyDescent="0.25">
      <c r="B27" s="13"/>
    </row>
    <row r="28" spans="1:9" x14ac:dyDescent="0.25">
      <c r="B28" s="13"/>
    </row>
  </sheetData>
  <mergeCells count="17">
    <mergeCell ref="B15:D15"/>
    <mergeCell ref="B16:D16"/>
    <mergeCell ref="B17:D17"/>
    <mergeCell ref="B18:D18"/>
    <mergeCell ref="B19:D19"/>
    <mergeCell ref="B9:D9"/>
    <mergeCell ref="B10:D10"/>
    <mergeCell ref="B11:D11"/>
    <mergeCell ref="B12:D12"/>
    <mergeCell ref="B13:D13"/>
    <mergeCell ref="B14:D14"/>
    <mergeCell ref="B1:F1"/>
    <mergeCell ref="B2:F2"/>
    <mergeCell ref="B5:D5"/>
    <mergeCell ref="B6:D6"/>
    <mergeCell ref="B7:D7"/>
    <mergeCell ref="B8:D8"/>
  </mergeCells>
  <pageMargins left="0.45" right="0.75" top="1" bottom="1" header="0" footer="0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13" sqref="A13"/>
    </sheetView>
  </sheetViews>
  <sheetFormatPr defaultColWidth="9.1796875" defaultRowHeight="13.5" customHeight="1" x14ac:dyDescent="0.25"/>
  <cols>
    <col min="1" max="1" width="35.26953125" customWidth="1"/>
    <col min="2" max="2" width="35.1796875" customWidth="1"/>
    <col min="4" max="4" width="42" customWidth="1"/>
    <col min="5" max="5" width="25.7265625" customWidth="1"/>
  </cols>
  <sheetData>
    <row r="1" spans="1:5" ht="13.5" customHeight="1" x14ac:dyDescent="0.35">
      <c r="A1" s="4" t="s">
        <v>9</v>
      </c>
      <c r="B1" s="4" t="s">
        <v>10</v>
      </c>
      <c r="D1" s="6" t="s">
        <v>9</v>
      </c>
      <c r="E1" s="6" t="s">
        <v>10</v>
      </c>
    </row>
    <row r="2" spans="1:5" ht="13.5" customHeight="1" x14ac:dyDescent="0.35">
      <c r="A2" s="5" t="s">
        <v>0</v>
      </c>
      <c r="B2" s="8">
        <v>15422816.169999989</v>
      </c>
      <c r="D2" s="7" t="s">
        <v>0</v>
      </c>
      <c r="E2" s="8">
        <v>18534035.600000005</v>
      </c>
    </row>
    <row r="3" spans="1:5" ht="13.5" customHeight="1" x14ac:dyDescent="0.35">
      <c r="A3" s="5" t="s">
        <v>1</v>
      </c>
      <c r="B3" s="8">
        <v>2087187.4799999935</v>
      </c>
      <c r="D3" s="7" t="s">
        <v>1</v>
      </c>
      <c r="E3" s="8">
        <v>2257169.4900000016</v>
      </c>
    </row>
    <row r="4" spans="1:5" ht="13.5" customHeight="1" x14ac:dyDescent="0.35">
      <c r="A4" s="5" t="s">
        <v>2</v>
      </c>
      <c r="B4" s="8">
        <v>317355.38999999996</v>
      </c>
      <c r="D4" s="7" t="s">
        <v>2</v>
      </c>
      <c r="E4" s="8">
        <v>611417.02000000025</v>
      </c>
    </row>
    <row r="5" spans="1:5" ht="13.5" customHeight="1" x14ac:dyDescent="0.35">
      <c r="A5" s="5" t="s">
        <v>3</v>
      </c>
      <c r="B5" s="8">
        <v>11475126.020000001</v>
      </c>
      <c r="D5" s="7" t="s">
        <v>3</v>
      </c>
      <c r="E5" s="8">
        <v>10403973.060000001</v>
      </c>
    </row>
    <row r="6" spans="1:5" ht="13.5" customHeight="1" x14ac:dyDescent="0.35">
      <c r="A6" s="5" t="s">
        <v>4</v>
      </c>
      <c r="B6" s="8">
        <v>9560571.8699999955</v>
      </c>
      <c r="D6" s="7" t="s">
        <v>4</v>
      </c>
      <c r="E6" s="8">
        <v>10530363.070000008</v>
      </c>
    </row>
    <row r="7" spans="1:5" ht="13.5" customHeight="1" x14ac:dyDescent="0.35">
      <c r="A7" s="5" t="s">
        <v>5</v>
      </c>
      <c r="B7" s="8">
        <v>17071.099999999999</v>
      </c>
      <c r="D7" s="7" t="s">
        <v>5</v>
      </c>
      <c r="E7" s="8">
        <v>160922.5</v>
      </c>
    </row>
    <row r="8" spans="1:5" ht="13.5" customHeight="1" x14ac:dyDescent="0.35">
      <c r="A8" s="5" t="s">
        <v>7</v>
      </c>
      <c r="B8" s="8">
        <v>8223134.9600000009</v>
      </c>
      <c r="D8" s="7" t="s">
        <v>7</v>
      </c>
      <c r="E8" s="8">
        <v>10545214.24</v>
      </c>
    </row>
    <row r="9" spans="1:5" ht="13.5" customHeight="1" x14ac:dyDescent="0.25">
      <c r="B9">
        <v>16455.98</v>
      </c>
    </row>
    <row r="12" spans="1:5" ht="13.5" customHeight="1" x14ac:dyDescent="0.35">
      <c r="A12" s="65">
        <v>2013</v>
      </c>
      <c r="B12" s="66"/>
    </row>
    <row r="13" spans="1:5" ht="13.5" customHeight="1" x14ac:dyDescent="0.35">
      <c r="A13" s="9" t="s">
        <v>11</v>
      </c>
      <c r="B13" s="9" t="s">
        <v>14</v>
      </c>
    </row>
    <row r="14" spans="1:5" ht="13.5" customHeight="1" x14ac:dyDescent="0.35">
      <c r="A14" s="10" t="s">
        <v>0</v>
      </c>
      <c r="B14" s="11">
        <v>15422816.169999989</v>
      </c>
    </row>
    <row r="15" spans="1:5" ht="13.5" customHeight="1" x14ac:dyDescent="0.35">
      <c r="A15" s="10" t="s">
        <v>1</v>
      </c>
      <c r="B15" s="11">
        <v>2087187.4799999935</v>
      </c>
    </row>
    <row r="16" spans="1:5" ht="13.5" customHeight="1" x14ac:dyDescent="0.35">
      <c r="A16" s="10" t="s">
        <v>2</v>
      </c>
      <c r="B16" s="11">
        <v>317355.38999999996</v>
      </c>
    </row>
    <row r="17" spans="1:2" ht="13.5" customHeight="1" x14ac:dyDescent="0.35">
      <c r="A17" s="10" t="s">
        <v>12</v>
      </c>
      <c r="B17" s="11">
        <v>11475126.020000001</v>
      </c>
    </row>
    <row r="18" spans="1:2" ht="13.5" customHeight="1" x14ac:dyDescent="0.35">
      <c r="A18" s="10" t="s">
        <v>15</v>
      </c>
      <c r="B18" s="11">
        <v>9560571.8699999955</v>
      </c>
    </row>
    <row r="19" spans="1:2" ht="13.5" customHeight="1" x14ac:dyDescent="0.35">
      <c r="A19" s="10" t="s">
        <v>5</v>
      </c>
      <c r="B19" s="11">
        <v>17071.099999999999</v>
      </c>
    </row>
    <row r="20" spans="1:2" ht="13.5" customHeight="1" x14ac:dyDescent="0.35">
      <c r="A20" s="10" t="s">
        <v>7</v>
      </c>
      <c r="B20" s="11">
        <v>8223134.9600000009</v>
      </c>
    </row>
    <row r="21" spans="1:2" ht="13.5" customHeight="1" x14ac:dyDescent="0.35">
      <c r="A21" s="10" t="s">
        <v>13</v>
      </c>
      <c r="B21" s="11">
        <v>16455.98</v>
      </c>
    </row>
  </sheetData>
  <mergeCells count="1">
    <mergeCell ref="A12:B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4</vt:i4>
      </vt:variant>
    </vt:vector>
  </HeadingPairs>
  <TitlesOfParts>
    <vt:vector size="7" baseType="lpstr">
      <vt:lpstr>20-23</vt:lpstr>
      <vt:lpstr>16-19</vt:lpstr>
      <vt:lpstr>Ingressos agrupats per concepte</vt:lpstr>
      <vt:lpstr>'16-19'!_1Àrea_d_impressió</vt:lpstr>
      <vt:lpstr>'20-23'!_1Àrea_d_impressió</vt:lpstr>
      <vt:lpstr>'16-19'!Àrea_d'impressió</vt:lpstr>
      <vt:lpstr>'20-23'!Àrea_d'impressió</vt:lpstr>
    </vt:vector>
  </TitlesOfParts>
  <Company>GTPAE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cp:lastPrinted>2014-08-01T06:55:43Z</cp:lastPrinted>
  <dcterms:created xsi:type="dcterms:W3CDTF">2008-07-31T10:38:26Z</dcterms:created>
  <dcterms:modified xsi:type="dcterms:W3CDTF">2024-07-02T08:16:03Z</dcterms:modified>
</cp:coreProperties>
</file>